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0" yWindow="2680" windowWidth="18860" windowHeight="20020" tabRatio="946" firstSheet="19" activeTab="26"/>
  </bookViews>
  <sheets>
    <sheet name="Admin" sheetId="1" r:id="rId1"/>
    <sheet name="Bus Driver" sheetId="2" r:id="rId2"/>
    <sheet name="Bus Mech." sheetId="3" r:id="rId3"/>
    <sheet name="Bus Monitor" sheetId="4" r:id="rId4"/>
    <sheet name="Class. Cent. Off." sheetId="5" r:id="rId5"/>
    <sheet name="Cook-Baker" sheetId="6" r:id="rId6"/>
    <sheet name="Custodian" sheetId="7" r:id="rId7"/>
    <sheet name="Employ. Spec." sheetId="8" r:id="rId8"/>
    <sheet name="Extra Duty" sheetId="9" r:id="rId9"/>
    <sheet name="Finance" sheetId="10" r:id="rId10"/>
    <sheet name="Food" sheetId="11" r:id="rId11"/>
    <sheet name="FRYSC Dir. Class." sheetId="12" r:id="rId12"/>
    <sheet name="Instr. Assist." sheetId="13" r:id="rId13"/>
    <sheet name="Interpreter" sheetId="14" r:id="rId14"/>
    <sheet name="Mental Health Prov." sheetId="15" r:id="rId15"/>
    <sheet name="Maint." sheetId="16" r:id="rId16"/>
    <sheet name="Occup. Ther." sheetId="17" r:id="rId17"/>
    <sheet name="Pay. Manager" sheetId="18" r:id="rId18"/>
    <sheet name="Secr." sheetId="19" r:id="rId19"/>
    <sheet name="SIS-Food Serv." sheetId="20" r:id="rId20"/>
    <sheet name="Speech" sheetId="21" r:id="rId21"/>
    <sheet name="Sub" sheetId="22" r:id="rId22"/>
    <sheet name="Supplemental" sheetId="23" r:id="rId23"/>
    <sheet name="Teach." sheetId="24" r:id="rId24"/>
    <sheet name="Tech I" sheetId="25" r:id="rId25"/>
    <sheet name="Tech II" sheetId="26" r:id="rId26"/>
    <sheet name="Tech Coord" sheetId="27" r:id="rId27"/>
    <sheet name="Tran. Area Cord." sheetId="28" r:id="rId28"/>
    <sheet name="WIOA" sheetId="29" r:id="rId29"/>
  </sheets>
  <definedNames>
    <definedName name="_xlnm.Print_Area" localSheetId="0">'Admin'!$A$1:$G$41</definedName>
    <definedName name="_xlnm.Print_Area" localSheetId="1">'Bus Driver'!$A$1:$H$62</definedName>
    <definedName name="_xlnm.Print_Area" localSheetId="2">'Bus Mech.'!$A$1:$G$53</definedName>
    <definedName name="_xlnm.Print_Area" localSheetId="3">'Bus Monitor'!$A$1:$K$50</definedName>
    <definedName name="_xlnm.Print_Area" localSheetId="4">'Class. Cent. Off.'!$A$1:$D$53</definedName>
    <definedName name="_xlnm.Print_Area" localSheetId="5">'Cook-Baker'!$A$1:$J$48</definedName>
    <definedName name="_xlnm.Print_Area" localSheetId="6">'Custodian'!$A$1:$K$50</definedName>
    <definedName name="_xlnm.Print_Area" localSheetId="7">'Employ. Spec.'!$A$1:$J$50</definedName>
    <definedName name="_xlnm.Print_Area" localSheetId="8">'Extra Duty'!$A$1:$J$68</definedName>
    <definedName name="_xlnm.Print_Area" localSheetId="9">'Finance'!$A$1:$I$49</definedName>
    <definedName name="_xlnm.Print_Area" localSheetId="10">'Food'!$A$1:$I$55</definedName>
    <definedName name="_xlnm.Print_Area" localSheetId="11">'FRYSC Dir. Class.'!$A$1:$I$49</definedName>
    <definedName name="_xlnm.Print_Area" localSheetId="12">'Instr. Assist.'!$A$1:$J$50</definedName>
    <definedName name="_xlnm.Print_Area" localSheetId="13">'Interpreter'!$A$1:$H$54</definedName>
    <definedName name="_xlnm.Print_Area" localSheetId="15">'Maint.'!$A$1:$I$48</definedName>
    <definedName name="_xlnm.Print_Area" localSheetId="14">'Mental Health Prov.'!$A$1:$I$40</definedName>
    <definedName name="_xlnm.Print_Area" localSheetId="16">'Occup. Ther.'!$A$1:$I$38</definedName>
    <definedName name="_xlnm.Print_Area" localSheetId="17">'Pay. Manager'!$A$1:$J$53</definedName>
    <definedName name="_xlnm.Print_Area" localSheetId="18">'Secr.'!$A$1:$H$55</definedName>
    <definedName name="_xlnm.Print_Area" localSheetId="19">'SIS-Food Serv.'!$A$1:$J$51</definedName>
    <definedName name="_xlnm.Print_Area" localSheetId="20">'Speech'!$A$1:$I$38</definedName>
    <definedName name="_xlnm.Print_Area" localSheetId="21">'Sub'!$A$1:$J$38</definedName>
    <definedName name="_xlnm.Print_Area" localSheetId="22">'Supplemental'!$A$1:$J$14</definedName>
    <definedName name="_xlnm.Print_Area" localSheetId="23">'Teach.'!$A$1:$K$41</definedName>
    <definedName name="_xlnm.Print_Area" localSheetId="24">'Tech I'!$A$1:$I$48</definedName>
    <definedName name="_xlnm.Print_Area" localSheetId="25">'Tech II'!$A$1:$I$48</definedName>
    <definedName name="_xlnm.Print_Area" localSheetId="27">'Tran. Area Cord.'!$A$1:$H$52</definedName>
  </definedNames>
  <calcPr fullCalcOnLoad="1"/>
</workbook>
</file>

<file path=xl/sharedStrings.xml><?xml version="1.0" encoding="utf-8"?>
<sst xmlns="http://schemas.openxmlformats.org/spreadsheetml/2006/main" count="721" uniqueCount="246">
  <si>
    <t>LEWIS COUNTY SCHOOLS</t>
  </si>
  <si>
    <t>ADMINISTRATORS' SALARY SCHEDULE</t>
  </si>
  <si>
    <t>SCHOOL</t>
  </si>
  <si>
    <t>+</t>
  </si>
  <si>
    <t>ADMINISTRATIVE SERVICES</t>
  </si>
  <si>
    <t>=</t>
  </si>
  <si>
    <t>TOTAL</t>
  </si>
  <si>
    <t>LCHS (P)</t>
  </si>
  <si>
    <t xml:space="preserve">     (AP)</t>
  </si>
  <si>
    <t xml:space="preserve"> </t>
  </si>
  <si>
    <t>LCCE (P)</t>
  </si>
  <si>
    <t xml:space="preserve"> +</t>
  </si>
  <si>
    <t xml:space="preserve"> =</t>
  </si>
  <si>
    <t>GUIDANCE</t>
  </si>
  <si>
    <t>LCHS</t>
  </si>
  <si>
    <t>ELEM.</t>
  </si>
  <si>
    <t>CENTRAL OFFICE</t>
  </si>
  <si>
    <t>MINIMUM SCHOOL TERM OF 9 1/4 MONTHS</t>
  </si>
  <si>
    <t>EXP.</t>
  </si>
  <si>
    <t>DRIVER WILL RECEIVE AN ADDITIONAL 28 CENTS PER MILE FOR MILES</t>
  </si>
  <si>
    <t>OVER THE INITIAL 20 MILES WITH STUDENTS DAILY.  MILES OVER</t>
  </si>
  <si>
    <t xml:space="preserve">THE INITIAL 40 MILES WITH STUDENTS WILL BE PAID AT A RATE OF </t>
  </si>
  <si>
    <t>MECHANIC I</t>
  </si>
  <si>
    <t>YRS EXP</t>
  </si>
  <si>
    <t>PAYROLL CLERK II</t>
  </si>
  <si>
    <t>SUPT.'S SEC.</t>
  </si>
  <si>
    <t>HOURLY</t>
  </si>
  <si>
    <t>ANNUAL</t>
  </si>
  <si>
    <t>EXPERIENCE</t>
  </si>
  <si>
    <t>RATE PER HOUR</t>
  </si>
  <si>
    <t>8 HRS FOR 250 DAYS</t>
  </si>
  <si>
    <t>FOOD</t>
  </si>
  <si>
    <t>SERVICE</t>
  </si>
  <si>
    <t>ASST. II</t>
  </si>
  <si>
    <t>HEAD COOK - 7 HOURS</t>
  </si>
  <si>
    <t>MANAGERS - 8 HOURS</t>
  </si>
  <si>
    <t>HEAD COOK - 188 DAYS</t>
  </si>
  <si>
    <t>(FOUR (4) HOLIDAYS ARE INCLUDED</t>
  </si>
  <si>
    <t>MANAGERS - 193 DAYS</t>
  </si>
  <si>
    <t>IN TOTAL DAYS TO WORK)</t>
  </si>
  <si>
    <t>MAINT. TECH. II</t>
  </si>
  <si>
    <t>MAINT. TECH. III</t>
  </si>
  <si>
    <t>HOURLY RATE</t>
  </si>
  <si>
    <t>DAILY RATE</t>
  </si>
  <si>
    <t>199 DAYS</t>
  </si>
  <si>
    <t>175 SCHOOL DAYS</t>
  </si>
  <si>
    <t xml:space="preserve">     7 1/2 HOURS DAILY</t>
  </si>
  <si>
    <t>4 IN-SERVICE</t>
  </si>
  <si>
    <t>4 HOLIDAYS</t>
  </si>
  <si>
    <t>1 OPENING</t>
  </si>
  <si>
    <t>1 CLOSING</t>
  </si>
  <si>
    <t>7 ENDING SCHOOL</t>
  </si>
  <si>
    <t>7 BEGINNING SCHOOL</t>
  </si>
  <si>
    <t>YRS/EXP</t>
  </si>
  <si>
    <t>ANNUAL RATE</t>
  </si>
  <si>
    <t>SUBSTITUTE TEACHER SALARY SCHEDULE</t>
  </si>
  <si>
    <t>CERTIFIED TEACHER</t>
  </si>
  <si>
    <t>NON-CERTIFIED TEACHER</t>
  </si>
  <si>
    <t>(RANK IV, RANK V, AND EMERGENCY)</t>
  </si>
  <si>
    <t>SUSTITUTE TEACHERS WILL BE PAID FROM THE DAILY RATE SCHEDULE</t>
  </si>
  <si>
    <t>FOR ONE UP TO TEN DAYS OF SERVICE.</t>
  </si>
  <si>
    <t>SUBSTITUTE TEACHERS WILL BE PAID FROM THE REGULAR TEACHERS'</t>
  </si>
  <si>
    <t>SALARY SCHEDULE UPON THE COMPLETION OF TEN CONSECUTIVE DAYS</t>
  </si>
  <si>
    <t>OF SERVICE FOR THE SAME TEACHER.</t>
  </si>
  <si>
    <t>SUBSTITUTE TEACHERS WILL BE PAID ON THE TWENTY-FIFTH DAY OF THE</t>
  </si>
  <si>
    <t>MONTH FOLLOWING THE MONTH IN WHICH THEIR SERVICES WERE RENDERED.</t>
  </si>
  <si>
    <t>RANK I</t>
  </si>
  <si>
    <t>RANK II</t>
  </si>
  <si>
    <t>RANK III</t>
  </si>
  <si>
    <t>RANK IV</t>
  </si>
  <si>
    <t>RANK V</t>
  </si>
  <si>
    <t>RANK I-MA+30 HRS</t>
  </si>
  <si>
    <t>RANK II-MA OR</t>
  </si>
  <si>
    <t xml:space="preserve">  5TH YR PROGRAM</t>
  </si>
  <si>
    <t>RANK III-BS OR AB</t>
  </si>
  <si>
    <t xml:space="preserve">  DEGREE</t>
  </si>
  <si>
    <t>ANNUAL *</t>
  </si>
  <si>
    <t>* based on 8 hrs. per day &amp; 205 days per year</t>
  </si>
  <si>
    <t>LCMS (P)</t>
  </si>
  <si>
    <t>LCMS</t>
  </si>
  <si>
    <t>BASE SALARY</t>
  </si>
  <si>
    <t>BASE SALARY INCLUDES UP TO 20 MILES WITH STUDENTS DAILY.</t>
  </si>
  <si>
    <t>MANAGER I</t>
  </si>
  <si>
    <t>(HEAD COOK)</t>
  </si>
  <si>
    <t>BASED ON THE MINIMUM SCHOOL TERM OF 9 1/4 MTHS.</t>
  </si>
  <si>
    <t>7 HOURS/DAY, 185 DAYS/YEAR</t>
  </si>
  <si>
    <t>TERM OF EMPLOYMENT IS BASED ON 250 DAYS/YEAR AND 7.5 HRS./DAY.</t>
  </si>
  <si>
    <t>TRANSPORTATION AREA COORDINATOR</t>
  </si>
  <si>
    <t>BASED ON 250 DAYS EMPLOYMENT AT 8 HOURS PER DAY.</t>
  </si>
  <si>
    <t>CLASSIFIED STAFF - CENTRAL OFFICE</t>
  </si>
  <si>
    <t>LEWIS COUNTY SCHOOL DISTRICT</t>
  </si>
  <si>
    <t>SCHOOL FOOD SERVICE</t>
  </si>
  <si>
    <t>&gt;30</t>
  </si>
  <si>
    <t>SALARY</t>
  </si>
  <si>
    <t>ANNUAL SALARY</t>
  </si>
  <si>
    <t>33 CENTS PER MILE.  DRIVERS THAT TRAVEL OVER 60 MILES WITH STUDENTS</t>
  </si>
  <si>
    <t>DAILY WILL RECEIVE AN ADDITIONAL $7 PER DAY.</t>
  </si>
  <si>
    <t>BASED ON 250 DAYS AT 8 HOURS PER DAY.</t>
  </si>
  <si>
    <t>MAINT. TECH. I</t>
  </si>
  <si>
    <t>* based on 7 hrs. per day &amp; 240 days per year</t>
  </si>
  <si>
    <t>FRYSC DIRECTOR - CLASSIFIED</t>
  </si>
  <si>
    <t>GES (P)</t>
  </si>
  <si>
    <t>ELEM (AP)</t>
  </si>
  <si>
    <t>TES (P)</t>
  </si>
  <si>
    <t># OF CONTRACT DAYS</t>
  </si>
  <si>
    <t>COMPUTER TECHNOLOGY MAINTENANCE TECHNICIAN II</t>
  </si>
  <si>
    <t>COMPUTER TECHNOLOGY MAINTENANCE TECHNICIAN I</t>
  </si>
  <si>
    <t>* based on 7.5 hrs. per day &amp; 240 days per year</t>
  </si>
  <si>
    <t>DIRECTOR OF FINANCE</t>
  </si>
  <si>
    <t>Lewis County Board of Education</t>
  </si>
  <si>
    <t>Department Head (5)</t>
  </si>
  <si>
    <t>$</t>
  </si>
  <si>
    <t>Yearbook Sponsor</t>
  </si>
  <si>
    <t>Academic Coach</t>
  </si>
  <si>
    <t>Academic - 1st Assistant</t>
  </si>
  <si>
    <t>Academic - 2nd Assistant</t>
  </si>
  <si>
    <t>Sponsor JROTC Color Guard (2)</t>
  </si>
  <si>
    <t>Color Guard - Band</t>
  </si>
  <si>
    <t>Flags/Band</t>
  </si>
  <si>
    <t>Boys Varsity Cheerleading Coach</t>
  </si>
  <si>
    <t>Asst. Boys Varsity Cheerleading Coach</t>
  </si>
  <si>
    <t>Activities Coordinator</t>
  </si>
  <si>
    <t>Athletic Director</t>
  </si>
  <si>
    <t>Tennis Coach</t>
  </si>
  <si>
    <t>Track Coach</t>
  </si>
  <si>
    <t>Asst. Track Coach</t>
  </si>
  <si>
    <t>Cross Country Coach</t>
  </si>
  <si>
    <t>Boys Golf Coach</t>
  </si>
  <si>
    <t>Girls Golf Coach</t>
  </si>
  <si>
    <t>Girls Volleyball Coach</t>
  </si>
  <si>
    <t>Asst. Volleyball Coach</t>
  </si>
  <si>
    <t>Girls Varsity Basketball Coach</t>
  </si>
  <si>
    <t>1st Asst. Girls Varsity Basketball Coach</t>
  </si>
  <si>
    <t>2nd Asst. Girls Basketball Coach</t>
  </si>
  <si>
    <t>Boys Varsity Basketball Coach</t>
  </si>
  <si>
    <t>1st Asst. Boys Varsity Basketball Coach</t>
  </si>
  <si>
    <t>2nd Asst. Boys Varsity Basketball Coach</t>
  </si>
  <si>
    <t>Freshman Boys Basketball Coach</t>
  </si>
  <si>
    <t>Boys Varsity Football Coach</t>
  </si>
  <si>
    <t>Asst. Boys Varsity Football Coach (Total of $9,000 for all assistants)</t>
  </si>
  <si>
    <t>Boys Varsity Baseball Coach</t>
  </si>
  <si>
    <t>1st Asst. Boys Varsity Baseball Coach</t>
  </si>
  <si>
    <t>2nd Asst. Boys Varsity Baseball Coach</t>
  </si>
  <si>
    <t>Girls Varsity Softball Coach</t>
  </si>
  <si>
    <t>1st Asst. Girls Varsity Softball Coach</t>
  </si>
  <si>
    <t>2nd Asst. Girls Softball Coach</t>
  </si>
  <si>
    <t>4th-6th Grade Cheerleading Sponsor (4)</t>
  </si>
  <si>
    <t>Elem. Academic Coach (4)</t>
  </si>
  <si>
    <t>4th-6th Grade Boys Basketball Coach (4)</t>
  </si>
  <si>
    <t>Elementary Basketball Coordinator</t>
  </si>
  <si>
    <t>Middle School Girls Basketball Coach</t>
  </si>
  <si>
    <t>Middle School Football Coach</t>
  </si>
  <si>
    <t>Middle School Academic</t>
  </si>
  <si>
    <t>Middle School Boys Basketball Coach</t>
  </si>
  <si>
    <t>7th &amp; 8th Grade Cheerleading Coach</t>
  </si>
  <si>
    <t>Middle School Baseball</t>
  </si>
  <si>
    <t>Elem. Football Coordinator</t>
  </si>
  <si>
    <t xml:space="preserve">Note: All positions are for one individual unless noted. All positions are at the High School level unless noted. </t>
  </si>
  <si>
    <t>Freshman Football Coach</t>
  </si>
  <si>
    <t>Freshman Girls Basketball Coach</t>
  </si>
  <si>
    <t>OCCUPATIONAL THERAPIST</t>
  </si>
  <si>
    <t>25+</t>
  </si>
  <si>
    <t>* based on 7 hrs. per day &amp; 190 days per year</t>
  </si>
  <si>
    <t>SIS/FOOD SERVICE SPECIALIST</t>
  </si>
  <si>
    <t>* based on 8 hrs. per day &amp; 250 days per year</t>
  </si>
  <si>
    <t>Drama Coach</t>
  </si>
  <si>
    <t>185 DAYS/YEAR, 1295 HOURS/YEAR, 7 HOURS/DAY</t>
  </si>
  <si>
    <t>185 TO 240</t>
  </si>
  <si>
    <t>185 DAYS, 4 HOURS PER DAY</t>
  </si>
  <si>
    <t>SPEECH LANGUAGE PATHOLOGIST</t>
  </si>
  <si>
    <t>* based on 7 hrs. per day &amp; 187 days per year</t>
  </si>
  <si>
    <t>LES (P)</t>
  </si>
  <si>
    <t>4th-6th Grade Girls Basketball Coach (4)</t>
  </si>
  <si>
    <t>Middle School Volleyball Coach</t>
  </si>
  <si>
    <t>8 HOURS PER DAY, 240 DAYS PER YEAR</t>
  </si>
  <si>
    <t>Middle School Softball</t>
  </si>
  <si>
    <t xml:space="preserve">SUB DRIVERS RECEIVE THE RATE OF PAY OF THE REGULAR DRIVER THEY </t>
  </si>
  <si>
    <t>SUBSTITUTED FOR.</t>
  </si>
  <si>
    <t>Asst. Tennis Coach</t>
  </si>
  <si>
    <t>JFL Football Coach - 3rd Grade</t>
  </si>
  <si>
    <t>JFL Football Coach - 4th Grade</t>
  </si>
  <si>
    <t>JFL Football Coach - 5th Grade</t>
  </si>
  <si>
    <t>JFL Football Coach - 6th Grade</t>
  </si>
  <si>
    <t>SUBSTITUTE COOK</t>
  </si>
  <si>
    <t>SUBSTITUTE INSTRUCTIONAL ASSISTANT</t>
  </si>
  <si>
    <t>SUBSTITUTE CUSTODIAN</t>
  </si>
  <si>
    <t>$7.25 / HOUR</t>
  </si>
  <si>
    <t>4 HOURS/DAY, 185 DAYS/YEAR</t>
  </si>
  <si>
    <t>Additional $1250.00 for Kentucky certified bus trainer</t>
  </si>
  <si>
    <t>Additional $1250.00 for Kentucky certified bus inspector</t>
  </si>
  <si>
    <t>(No Mileage Paid)</t>
  </si>
  <si>
    <t>SUBSTITUTE BUS MONITOR</t>
  </si>
  <si>
    <t>FULL TIME BUS DRIVERS WHO PLUG THEIR BUS IN AT THEIR RESIDENCE WILL</t>
  </si>
  <si>
    <t>BE REIMBURSED $75 BY APRIL 1 FOR ELECTRICITY EXPENSE EACH SCHOOL YEAR.</t>
  </si>
  <si>
    <t>Each coach, etc. will receive a 1% increase each year for consecutive years of service in the same position</t>
  </si>
  <si>
    <t>Band Director</t>
  </si>
  <si>
    <t>Restraint and Seclusion Trainer (2)</t>
  </si>
  <si>
    <t xml:space="preserve">  </t>
  </si>
  <si>
    <t>FULL TIME SUBSTITUTE BUS DRIVERS WILL BE PAID $75.75 PER DAY.</t>
  </si>
  <si>
    <t>COUNSELOR</t>
  </si>
  <si>
    <t>PROGRAM SPECIALIST</t>
  </si>
  <si>
    <t>WORKFORCE DEVELOPMENT</t>
  </si>
  <si>
    <t>WORKFORCE DEVELOPMENT COUNSELOR = 225 DAYS/YEAR   7.5 HOURS/DAY</t>
  </si>
  <si>
    <t>WORKFORCE DEVELOPMENT PROGRAM SPECIALIST = 199 DAYS/YEAR   7 HOURS/DAY</t>
  </si>
  <si>
    <t>DISTRICT TECHNOLOGY COORDINATOR</t>
  </si>
  <si>
    <t>185 DAYS</t>
  </si>
  <si>
    <t>PAYROLL ACCOUNTING MANAGER</t>
  </si>
  <si>
    <t>TERM OF EMPLOYMENT IS BASED ON 240 DAYS/YEAR AND 7.5 HRS./DAY.</t>
  </si>
  <si>
    <t>2020-2021</t>
  </si>
  <si>
    <t>BUS DRIVER BASE SALARY SCHEDULE FOR FISCAL YEAR 2020-2021</t>
  </si>
  <si>
    <t>BUS MECHANIC SALARY SCHEDULE FOR FISCAL YEAR 2020-2021</t>
  </si>
  <si>
    <t>BUS MONITOR SALARY SCHEDULE FOR FISCAL YEAR 2020-2021</t>
  </si>
  <si>
    <t>SALARY SCHEDULE FOR FISCAL YEAR 2020-2021</t>
  </si>
  <si>
    <t>COOK/BAKER SALARY SCHEDULE FOR FISCAL YEAR 2020-2021</t>
  </si>
  <si>
    <t>CUSTODIAN SALARY SCHEDULE FOR FISCAL YEAR 2020-2021</t>
  </si>
  <si>
    <t>EMPLOYMENT SPECIALIST SALARY SCHEDULE FOR FISCAL YEAR 2020-2021</t>
  </si>
  <si>
    <t>2020-2021 Extra Duty Salary Schedule</t>
  </si>
  <si>
    <t>INSTRUCTIONAL ASSISTANT SALARY SCHEDULE FOR FISCAL YEAR 2020-2021</t>
  </si>
  <si>
    <t>EDUCATIONAL INTERPRETER III SALARY SCHEDULE FOR FISCAL YEAR 2020-2021</t>
  </si>
  <si>
    <t>MAINTENANCE TECHNICIAN I, II, &amp; III SALARY SCHEDULE FOR FISCAL YEAR 2020-2021</t>
  </si>
  <si>
    <t>SCHOOL SECRETARY SALARY SCHEDULE FOR FISCAL YEAR 2020-2021</t>
  </si>
  <si>
    <t>DAILY RATE 2020-2021</t>
  </si>
  <si>
    <t>CLASSIFIED SUBSTITUTE SALARY SCHEDULE FOR FISCAL YEAR 2020-2021</t>
  </si>
  <si>
    <t>CERTIFIED SALARY SCHEDULE FOR FISCAL YEAR 2020-2021</t>
  </si>
  <si>
    <t>WIOA EMPOWER YOUTH SALARY SCHEDULE FOR FISCAL YEAR 2020-2021</t>
  </si>
  <si>
    <t>SUPPLEMENTAL SALARY SCHEDULE FOR FISCAL YEAR 2020-2021</t>
  </si>
  <si>
    <t>CERTIFIED SUPPLEMENTAL SALARY SCHEDULE</t>
  </si>
  <si>
    <t>National Board Certification</t>
  </si>
  <si>
    <t>Certified Instruction of Students Outside of Regular School Day/Calendar</t>
  </si>
  <si>
    <t>$25/hour</t>
  </si>
  <si>
    <t>Instruction of Students Within the Regular School Day/Calendar (non-sub.)</t>
  </si>
  <si>
    <t>Reg. Hourly Rate</t>
  </si>
  <si>
    <t>CLASSIFIED SUPPLEMENTAL SALARY SCHEDULE</t>
  </si>
  <si>
    <t>Services Outside of Regular School Day/Calendar</t>
  </si>
  <si>
    <t>After School Bus Routes</t>
  </si>
  <si>
    <t>$12/hour</t>
  </si>
  <si>
    <t>$10/hour</t>
  </si>
  <si>
    <t>Bus Driving for Extra Curricular Events or Field Trips</t>
  </si>
  <si>
    <t>Based on 240 days employment at 7 1/2 hrs. per day, 1800 hrs. per year.</t>
  </si>
  <si>
    <t>SECRETARY II</t>
  </si>
  <si>
    <t>14.74/HOUR</t>
  </si>
  <si>
    <t>SCHOOL MENTAL HEALTH PROVIDER SALARY SCHEDULE FOR FISCAL YEAR 2020-2021</t>
  </si>
  <si>
    <t>Bachelor's Degree</t>
  </si>
  <si>
    <t>Master's Degree</t>
  </si>
  <si>
    <t>plus 30 hours</t>
  </si>
  <si>
    <t>203 DAYS/YEAR, 8 HOURS/DAY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</si>
</sst>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##0."/>
    <numFmt numFmtId="166" formatCode="#,##0.0"/>
    <numFmt numFmtId="167" formatCode="_(* #,##0.000_);_(* \(#,##0.000\);_(* &quot;-&quot;??_);_(@_)"/>
    <numFmt numFmtId="168" formatCode="_(* #,##0.0_);_(* \(#,##0.0\);_(* &quot;-&quot;??_);_(@_)"/>
    <numFmt numFmtId="169" formatCode="0.0000"/>
    <numFmt numFmtId="170" formatCode="0.000"/>
    <numFmt numFmtId="171" formatCode="_(* #,##0_);_(* \(#,##0\);_(* &quot;-&quot;??_);_(@_)"/>
    <numFmt numFmtId="172" formatCode="0.0"/>
  </numFmts>
  <fonts count="56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Stonehenge"/>
      <family val="0"/>
    </font>
    <font>
      <b/>
      <sz val="10"/>
      <name val="Stoneheng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Stonehenge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Stonehenge"/>
      <family val="0"/>
    </font>
    <font>
      <b/>
      <sz val="12"/>
      <name val="Stonehenge"/>
      <family val="0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9" fontId="0" fillId="0" borderId="0" xfId="59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/>
    </xf>
    <xf numFmtId="0" fontId="9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4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2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8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171" fontId="3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1" fillId="0" borderId="0" xfId="42" applyNumberFormat="1" applyFont="1" applyBorder="1" applyAlignment="1">
      <alignment horizontal="center" wrapText="1"/>
    </xf>
    <xf numFmtId="171" fontId="7" fillId="0" borderId="0" xfId="42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43" fontId="6" fillId="0" borderId="0" xfId="42" applyFont="1" applyAlignment="1">
      <alignment/>
    </xf>
    <xf numFmtId="0" fontId="21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/>
    </xf>
    <xf numFmtId="4" fontId="0" fillId="0" borderId="0" xfId="0" applyNumberFormat="1" applyFont="1" applyAlignment="1">
      <alignment/>
    </xf>
    <xf numFmtId="171" fontId="0" fillId="0" borderId="12" xfId="42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171" fontId="2" fillId="0" borderId="0" xfId="42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1" fontId="0" fillId="0" borderId="14" xfId="42" applyNumberFormat="1" applyFont="1" applyBorder="1" applyAlignment="1">
      <alignment horizontal="center"/>
    </xf>
    <xf numFmtId="171" fontId="0" fillId="0" borderId="12" xfId="42" applyNumberFormat="1" applyFont="1" applyBorder="1" applyAlignment="1">
      <alignment horizontal="center"/>
    </xf>
    <xf numFmtId="171" fontId="0" fillId="0" borderId="14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8" fontId="0" fillId="0" borderId="0" xfId="0" applyNumberFormat="1" applyAlignment="1">
      <alignment/>
    </xf>
    <xf numFmtId="171" fontId="0" fillId="0" borderId="14" xfId="42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9.28125" style="0" customWidth="1"/>
    <col min="2" max="2" width="9.421875" style="0" customWidth="1"/>
    <col min="3" max="3" width="20.7109375" style="0" customWidth="1"/>
    <col min="4" max="4" width="9.28125" style="0" customWidth="1"/>
    <col min="5" max="5" width="30.7109375" style="0" customWidth="1"/>
    <col min="6" max="7" width="9.28125" style="0" customWidth="1"/>
    <col min="8" max="16384" width="8.8515625" style="0" customWidth="1"/>
  </cols>
  <sheetData>
    <row r="1" spans="1:7" ht="12.75">
      <c r="A1" s="127" t="s">
        <v>0</v>
      </c>
      <c r="B1" s="127"/>
      <c r="C1" s="127"/>
      <c r="D1" s="127"/>
      <c r="E1" s="127"/>
      <c r="F1" s="127"/>
      <c r="G1" s="127"/>
    </row>
    <row r="3" spans="1:7" ht="12.75">
      <c r="A3" s="127" t="s">
        <v>1</v>
      </c>
      <c r="B3" s="127"/>
      <c r="C3" s="127"/>
      <c r="D3" s="127"/>
      <c r="E3" s="127"/>
      <c r="F3" s="127"/>
      <c r="G3" s="127"/>
    </row>
    <row r="4" spans="1:7" ht="12.75">
      <c r="A4" s="127" t="s">
        <v>208</v>
      </c>
      <c r="B4" s="127"/>
      <c r="C4" s="127"/>
      <c r="D4" s="127"/>
      <c r="E4" s="127"/>
      <c r="F4" s="127"/>
      <c r="G4" s="127"/>
    </row>
    <row r="7" spans="1:7" ht="12.75">
      <c r="A7" s="2" t="s">
        <v>2</v>
      </c>
      <c r="B7" s="3"/>
      <c r="C7" s="2" t="s">
        <v>104</v>
      </c>
      <c r="D7" s="2" t="s">
        <v>3</v>
      </c>
      <c r="E7" s="2" t="s">
        <v>4</v>
      </c>
      <c r="F7" s="2" t="s">
        <v>5</v>
      </c>
      <c r="G7" s="2" t="s">
        <v>6</v>
      </c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 t="s">
        <v>7</v>
      </c>
      <c r="B9" s="4"/>
      <c r="C9" s="4">
        <v>240</v>
      </c>
      <c r="D9" s="4" t="s">
        <v>3</v>
      </c>
      <c r="E9" s="5">
        <v>0.19</v>
      </c>
      <c r="F9" s="4" t="s">
        <v>5</v>
      </c>
      <c r="G9" s="4" t="s">
        <v>6</v>
      </c>
    </row>
    <row r="10" spans="1:7" ht="12.75">
      <c r="A10" s="4" t="s">
        <v>8</v>
      </c>
      <c r="B10" s="4"/>
      <c r="C10" s="89">
        <v>225</v>
      </c>
      <c r="D10" s="4" t="s">
        <v>3</v>
      </c>
      <c r="E10" s="6">
        <v>0.1</v>
      </c>
      <c r="F10" s="4" t="s">
        <v>5</v>
      </c>
      <c r="G10" s="4" t="s">
        <v>6</v>
      </c>
    </row>
    <row r="11" spans="1:7" ht="12.75">
      <c r="A11" s="4"/>
      <c r="B11" s="4"/>
      <c r="C11" s="4"/>
      <c r="D11" s="4"/>
      <c r="E11" s="4"/>
      <c r="F11" s="4"/>
      <c r="G11" s="4" t="s">
        <v>9</v>
      </c>
    </row>
    <row r="12" spans="1:7" ht="12.75">
      <c r="A12" s="4" t="s">
        <v>78</v>
      </c>
      <c r="B12" s="4"/>
      <c r="C12" s="4">
        <v>240</v>
      </c>
      <c r="D12" s="4" t="s">
        <v>3</v>
      </c>
      <c r="E12" s="6">
        <v>0.16</v>
      </c>
      <c r="F12" s="4" t="s">
        <v>5</v>
      </c>
      <c r="G12" s="4" t="s">
        <v>6</v>
      </c>
    </row>
    <row r="13" spans="1:7" ht="12.75">
      <c r="A13" s="4" t="s">
        <v>8</v>
      </c>
      <c r="B13" s="4"/>
      <c r="C13" s="4">
        <v>210</v>
      </c>
      <c r="D13" s="4" t="s">
        <v>3</v>
      </c>
      <c r="E13" s="6">
        <v>0.1</v>
      </c>
      <c r="F13" s="4" t="s">
        <v>5</v>
      </c>
      <c r="G13" s="4" t="s">
        <v>6</v>
      </c>
    </row>
    <row r="14" spans="1:7" ht="12.75">
      <c r="A14" s="4"/>
      <c r="B14" s="4"/>
      <c r="C14" s="4"/>
      <c r="D14" s="4"/>
      <c r="E14" s="6"/>
      <c r="F14" s="4"/>
      <c r="G14" s="4"/>
    </row>
    <row r="15" spans="1:7" ht="12.75">
      <c r="A15" s="4" t="s">
        <v>10</v>
      </c>
      <c r="B15" s="4"/>
      <c r="C15" s="4">
        <v>240</v>
      </c>
      <c r="D15" s="4" t="s">
        <v>3</v>
      </c>
      <c r="E15" s="6">
        <v>0.13</v>
      </c>
      <c r="F15" s="4" t="s">
        <v>5</v>
      </c>
      <c r="G15" s="4" t="s">
        <v>6</v>
      </c>
    </row>
    <row r="16" spans="1:7" ht="12.75">
      <c r="A16" s="4"/>
      <c r="B16" s="4"/>
      <c r="C16" s="4"/>
      <c r="D16" s="4"/>
      <c r="E16" s="6"/>
      <c r="F16" s="4"/>
      <c r="G16" s="4"/>
    </row>
    <row r="17" spans="1:7" ht="12.75">
      <c r="A17" s="4" t="s">
        <v>101</v>
      </c>
      <c r="B17" s="4"/>
      <c r="C17" s="4">
        <v>230</v>
      </c>
      <c r="D17" s="4" t="s">
        <v>3</v>
      </c>
      <c r="E17" s="6">
        <v>0.13</v>
      </c>
      <c r="F17" s="4" t="s">
        <v>5</v>
      </c>
      <c r="G17" s="4" t="s">
        <v>6</v>
      </c>
    </row>
    <row r="18" spans="1:7" ht="12.75">
      <c r="A18" s="4"/>
      <c r="B18" s="4"/>
      <c r="C18" s="4"/>
      <c r="D18" s="4"/>
      <c r="E18" s="6"/>
      <c r="F18" s="4"/>
      <c r="G18" s="4"/>
    </row>
    <row r="19" spans="1:7" ht="12.75">
      <c r="A19" s="69" t="s">
        <v>171</v>
      </c>
      <c r="B19" s="4"/>
      <c r="C19" s="4">
        <v>220</v>
      </c>
      <c r="D19" s="4" t="s">
        <v>3</v>
      </c>
      <c r="E19" s="6">
        <v>0.13</v>
      </c>
      <c r="F19" s="4" t="s">
        <v>5</v>
      </c>
      <c r="G19" s="4" t="s">
        <v>6</v>
      </c>
    </row>
    <row r="20" spans="1:7" ht="12.75">
      <c r="A20" s="4"/>
      <c r="B20" s="4"/>
      <c r="C20" s="4"/>
      <c r="D20" s="4"/>
      <c r="E20" s="6"/>
      <c r="F20" s="4"/>
      <c r="G20" s="4"/>
    </row>
    <row r="21" spans="1:7" ht="12.75">
      <c r="A21" s="4" t="s">
        <v>103</v>
      </c>
      <c r="B21" s="4"/>
      <c r="C21" s="4">
        <v>230</v>
      </c>
      <c r="D21" s="4" t="s">
        <v>3</v>
      </c>
      <c r="E21" s="6">
        <v>0.13</v>
      </c>
      <c r="F21" s="4" t="s">
        <v>5</v>
      </c>
      <c r="G21" s="4" t="s">
        <v>6</v>
      </c>
    </row>
    <row r="23" spans="1:7" ht="12.75">
      <c r="A23" s="7" t="s">
        <v>102</v>
      </c>
      <c r="B23" s="7"/>
      <c r="C23" s="105">
        <v>210</v>
      </c>
      <c r="D23" s="7" t="s">
        <v>11</v>
      </c>
      <c r="E23" s="8">
        <v>0.07</v>
      </c>
      <c r="F23" s="7" t="s">
        <v>12</v>
      </c>
      <c r="G23" s="7" t="s">
        <v>6</v>
      </c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1" t="s">
        <v>13</v>
      </c>
      <c r="E25" s="4"/>
      <c r="F25" s="4"/>
      <c r="G25" s="4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 t="s">
        <v>14</v>
      </c>
      <c r="B28" s="4"/>
      <c r="C28" s="4">
        <v>210</v>
      </c>
      <c r="D28" s="4" t="s">
        <v>3</v>
      </c>
      <c r="E28" s="6">
        <v>0.08</v>
      </c>
      <c r="F28" s="4" t="s">
        <v>5</v>
      </c>
      <c r="G28" s="4" t="s">
        <v>6</v>
      </c>
    </row>
    <row r="29" spans="1:7" ht="12.75">
      <c r="A29" s="4"/>
      <c r="B29" s="4"/>
      <c r="C29" s="4"/>
      <c r="D29" s="4"/>
      <c r="E29" s="6"/>
      <c r="F29" s="4"/>
      <c r="G29" s="4"/>
    </row>
    <row r="30" spans="1:7" ht="12.75">
      <c r="A30" s="4" t="s">
        <v>79</v>
      </c>
      <c r="B30" s="4"/>
      <c r="C30" s="4">
        <v>205</v>
      </c>
      <c r="D30" s="4" t="s">
        <v>3</v>
      </c>
      <c r="E30" s="6">
        <v>0.08</v>
      </c>
      <c r="F30" s="4" t="s">
        <v>5</v>
      </c>
      <c r="G30" s="4" t="s">
        <v>6</v>
      </c>
    </row>
    <row r="31" spans="1:7" ht="12.75">
      <c r="A31" s="4"/>
      <c r="B31" s="4"/>
      <c r="C31" s="4"/>
      <c r="D31" s="4"/>
      <c r="E31" s="6"/>
      <c r="F31" s="4"/>
      <c r="G31" s="4"/>
    </row>
    <row r="32" spans="1:7" ht="12.75">
      <c r="A32" s="7" t="s">
        <v>15</v>
      </c>
      <c r="B32" s="7"/>
      <c r="C32" s="7">
        <v>203</v>
      </c>
      <c r="D32" s="7" t="s">
        <v>3</v>
      </c>
      <c r="E32" s="8">
        <v>0.08</v>
      </c>
      <c r="F32" s="7" t="s">
        <v>5</v>
      </c>
      <c r="G32" s="7" t="s">
        <v>6</v>
      </c>
    </row>
    <row r="33" spans="1:7" ht="12.75">
      <c r="A33" s="4"/>
      <c r="B33" s="4"/>
      <c r="C33" s="4"/>
      <c r="D33" s="4"/>
      <c r="E33" s="6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1" t="s">
        <v>16</v>
      </c>
      <c r="E35" s="4"/>
      <c r="F35" s="4"/>
      <c r="G35" s="4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 t="s">
        <v>167</v>
      </c>
      <c r="D38" s="4" t="s">
        <v>3</v>
      </c>
      <c r="E38" s="6">
        <v>0.19</v>
      </c>
      <c r="F38" s="4" t="s">
        <v>5</v>
      </c>
      <c r="G38" s="4" t="s">
        <v>6</v>
      </c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 t="s">
        <v>17</v>
      </c>
      <c r="E41" s="4"/>
      <c r="F41" s="4"/>
      <c r="G41" s="4"/>
    </row>
  </sheetData>
  <sheetProtection/>
  <mergeCells count="3">
    <mergeCell ref="A1:G1"/>
    <mergeCell ref="A3:G3"/>
    <mergeCell ref="A4:G4"/>
  </mergeCells>
  <printOptions/>
  <pageMargins left="0.5" right="0.5" top="1" bottom="1" header="0.5" footer="0.5"/>
  <pageSetup fitToHeight="2" fitToWidth="1" horizontalDpi="600" verticalDpi="600" orientation="portrait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6" width="8.8515625" style="0" customWidth="1"/>
    <col min="7" max="7" width="10.140625" style="0" bestFit="1" customWidth="1"/>
    <col min="8" max="10" width="8.8515625" style="0" customWidth="1"/>
    <col min="11" max="11" width="10.28125" style="92" bestFit="1" customWidth="1"/>
    <col min="12" max="16384" width="8.8515625" style="0" customWidth="1"/>
  </cols>
  <sheetData>
    <row r="1" spans="1:9" ht="12.75">
      <c r="A1" s="128" t="s">
        <v>90</v>
      </c>
      <c r="B1" s="128"/>
      <c r="C1" s="128"/>
      <c r="D1" s="128"/>
      <c r="E1" s="128"/>
      <c r="F1" s="128"/>
      <c r="G1" s="128"/>
      <c r="H1" s="128"/>
      <c r="I1" s="128"/>
    </row>
    <row r="2" spans="1:9" ht="12.75">
      <c r="A2" s="128" t="s">
        <v>108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37" t="s">
        <v>212</v>
      </c>
      <c r="B3" s="137"/>
      <c r="C3" s="137"/>
      <c r="D3" s="137"/>
      <c r="E3" s="137"/>
      <c r="F3" s="137"/>
      <c r="G3" s="137"/>
      <c r="H3" s="137"/>
      <c r="I3" s="137"/>
    </row>
    <row r="4" spans="1:9" ht="12.75">
      <c r="A4" s="137" t="s">
        <v>9</v>
      </c>
      <c r="B4" s="137"/>
      <c r="C4" s="137"/>
      <c r="D4" s="137"/>
      <c r="E4" s="137"/>
      <c r="F4" s="137"/>
      <c r="G4" s="137"/>
      <c r="H4" s="137"/>
      <c r="I4" s="137"/>
    </row>
    <row r="5" spans="6:7" ht="12.75">
      <c r="F5" s="34"/>
      <c r="G5" s="34"/>
    </row>
    <row r="6" spans="3:9" ht="13.5">
      <c r="C6" s="2" t="s">
        <v>18</v>
      </c>
      <c r="D6" s="3"/>
      <c r="E6" s="18" t="s">
        <v>9</v>
      </c>
      <c r="F6" s="66"/>
      <c r="G6" s="84" t="s">
        <v>76</v>
      </c>
      <c r="H6" s="20"/>
      <c r="I6" s="19"/>
    </row>
    <row r="7" spans="3:11" ht="12.75" customHeight="1">
      <c r="C7" s="12">
        <v>0</v>
      </c>
      <c r="D7" s="9"/>
      <c r="E7" s="31" t="s">
        <v>9</v>
      </c>
      <c r="F7" s="31"/>
      <c r="G7" s="92">
        <v>59310</v>
      </c>
      <c r="H7" s="21"/>
      <c r="I7" s="9"/>
      <c r="K7"/>
    </row>
    <row r="8" spans="3:11" ht="12.75" customHeight="1">
      <c r="C8" s="12">
        <v>1</v>
      </c>
      <c r="D8" s="9"/>
      <c r="E8" s="31" t="s">
        <v>9</v>
      </c>
      <c r="F8" s="31"/>
      <c r="G8" s="92">
        <v>59862</v>
      </c>
      <c r="H8" s="21"/>
      <c r="I8" s="9"/>
      <c r="K8"/>
    </row>
    <row r="9" spans="3:11" ht="12.75" customHeight="1">
      <c r="C9" s="12">
        <v>2</v>
      </c>
      <c r="D9" s="9"/>
      <c r="E9" s="31" t="s">
        <v>9</v>
      </c>
      <c r="F9" s="31"/>
      <c r="G9" s="92">
        <v>60021</v>
      </c>
      <c r="H9" s="21"/>
      <c r="I9" s="9"/>
      <c r="K9"/>
    </row>
    <row r="10" spans="3:11" ht="12.75" customHeight="1">
      <c r="C10" s="12">
        <v>3</v>
      </c>
      <c r="D10" s="9"/>
      <c r="E10" s="31" t="s">
        <v>9</v>
      </c>
      <c r="F10" s="31"/>
      <c r="G10" s="92">
        <v>60179</v>
      </c>
      <c r="H10" s="21"/>
      <c r="I10" s="9"/>
      <c r="K10"/>
    </row>
    <row r="11" spans="3:11" ht="12.75" customHeight="1">
      <c r="C11" s="12">
        <v>4</v>
      </c>
      <c r="D11" s="9"/>
      <c r="E11" s="31" t="s">
        <v>9</v>
      </c>
      <c r="F11" s="31"/>
      <c r="G11" s="92">
        <v>60338</v>
      </c>
      <c r="H11" s="21"/>
      <c r="I11" s="9"/>
      <c r="K11"/>
    </row>
    <row r="12" spans="3:11" ht="12.75" customHeight="1">
      <c r="C12" s="12">
        <v>5</v>
      </c>
      <c r="D12" s="9"/>
      <c r="E12" s="31" t="s">
        <v>9</v>
      </c>
      <c r="F12" s="31"/>
      <c r="G12" s="92">
        <v>60499</v>
      </c>
      <c r="H12" s="21"/>
      <c r="I12" s="9"/>
      <c r="K12"/>
    </row>
    <row r="13" spans="3:11" ht="12.75" customHeight="1">
      <c r="C13" s="12">
        <v>6</v>
      </c>
      <c r="D13" s="9"/>
      <c r="E13" s="31" t="s">
        <v>9</v>
      </c>
      <c r="F13" s="31"/>
      <c r="G13" s="92">
        <v>60659</v>
      </c>
      <c r="H13" s="21"/>
      <c r="I13" s="9"/>
      <c r="K13"/>
    </row>
    <row r="14" spans="3:11" ht="12.75" customHeight="1">
      <c r="C14" s="12">
        <v>7</v>
      </c>
      <c r="D14" s="9"/>
      <c r="E14" s="31" t="s">
        <v>9</v>
      </c>
      <c r="F14" s="31"/>
      <c r="G14" s="92">
        <v>60818</v>
      </c>
      <c r="H14" s="21"/>
      <c r="I14" s="9"/>
      <c r="K14"/>
    </row>
    <row r="15" spans="3:11" ht="12.75" customHeight="1">
      <c r="C15" s="12">
        <v>8</v>
      </c>
      <c r="D15" s="9"/>
      <c r="E15" s="31" t="s">
        <v>9</v>
      </c>
      <c r="F15" s="31"/>
      <c r="G15" s="92">
        <v>61156</v>
      </c>
      <c r="H15" s="21"/>
      <c r="I15" s="9"/>
      <c r="K15"/>
    </row>
    <row r="16" spans="3:11" ht="12.75" customHeight="1">
      <c r="C16" s="12">
        <v>9</v>
      </c>
      <c r="D16" s="9"/>
      <c r="E16" s="31" t="s">
        <v>9</v>
      </c>
      <c r="F16" s="31"/>
      <c r="G16" s="92">
        <v>61868</v>
      </c>
      <c r="H16" s="21"/>
      <c r="I16" s="9"/>
      <c r="K16"/>
    </row>
    <row r="17" spans="3:11" ht="12.75" customHeight="1">
      <c r="C17" s="12">
        <v>10</v>
      </c>
      <c r="D17" s="9"/>
      <c r="E17" s="31" t="s">
        <v>9</v>
      </c>
      <c r="F17" s="31"/>
      <c r="G17" s="92">
        <v>62990</v>
      </c>
      <c r="H17" s="13"/>
      <c r="I17" s="9"/>
      <c r="K17"/>
    </row>
    <row r="18" spans="3:11" ht="12.75" customHeight="1">
      <c r="C18" s="12">
        <v>11</v>
      </c>
      <c r="D18" s="9"/>
      <c r="E18" s="31" t="s">
        <v>9</v>
      </c>
      <c r="F18" s="31"/>
      <c r="G18" s="92">
        <v>63999</v>
      </c>
      <c r="H18" s="13"/>
      <c r="I18" s="9"/>
      <c r="K18"/>
    </row>
    <row r="19" spans="3:11" ht="12.75" customHeight="1">
      <c r="C19" s="12">
        <v>12</v>
      </c>
      <c r="D19" s="9" t="s">
        <v>9</v>
      </c>
      <c r="E19" s="31" t="s">
        <v>9</v>
      </c>
      <c r="F19" s="31"/>
      <c r="G19" s="92">
        <v>65474</v>
      </c>
      <c r="H19" s="13"/>
      <c r="I19" s="9"/>
      <c r="K19"/>
    </row>
    <row r="20" spans="3:11" ht="12.75" customHeight="1">
      <c r="C20" s="12">
        <v>13</v>
      </c>
      <c r="D20" s="9"/>
      <c r="E20" s="31" t="s">
        <v>9</v>
      </c>
      <c r="F20" s="31"/>
      <c r="G20" s="92">
        <v>67507</v>
      </c>
      <c r="H20" s="13"/>
      <c r="I20" s="9"/>
      <c r="K20"/>
    </row>
    <row r="21" spans="3:11" ht="12.75" customHeight="1">
      <c r="C21" s="15">
        <v>14</v>
      </c>
      <c r="D21" s="9"/>
      <c r="E21" s="31" t="s">
        <v>9</v>
      </c>
      <c r="F21" s="31"/>
      <c r="G21" s="92">
        <v>69111</v>
      </c>
      <c r="H21" s="21"/>
      <c r="I21" s="9"/>
      <c r="K21"/>
    </row>
    <row r="22" spans="3:11" ht="12.75" customHeight="1">
      <c r="C22" s="15">
        <v>15</v>
      </c>
      <c r="D22" s="22"/>
      <c r="E22" s="31" t="s">
        <v>9</v>
      </c>
      <c r="F22" s="26"/>
      <c r="G22" s="92">
        <v>70376</v>
      </c>
      <c r="H22" s="22"/>
      <c r="I22" s="22"/>
      <c r="K22"/>
    </row>
    <row r="23" spans="3:11" ht="12.75" customHeight="1">
      <c r="C23" s="15">
        <v>16</v>
      </c>
      <c r="E23" s="31" t="s">
        <v>9</v>
      </c>
      <c r="F23" s="26"/>
      <c r="G23" s="92">
        <v>71515</v>
      </c>
      <c r="I23" s="9"/>
      <c r="K23"/>
    </row>
    <row r="24" spans="3:11" ht="12.75" customHeight="1">
      <c r="C24" s="15">
        <v>17</v>
      </c>
      <c r="E24" s="31" t="s">
        <v>9</v>
      </c>
      <c r="F24" s="26"/>
      <c r="G24" s="92">
        <v>71718</v>
      </c>
      <c r="I24" s="9"/>
      <c r="K24"/>
    </row>
    <row r="25" spans="3:11" ht="12.75" customHeight="1">
      <c r="C25" s="15">
        <v>18</v>
      </c>
      <c r="E25" s="31" t="s">
        <v>9</v>
      </c>
      <c r="F25" s="26"/>
      <c r="G25" s="92">
        <v>71924</v>
      </c>
      <c r="I25" s="9"/>
      <c r="K25"/>
    </row>
    <row r="26" spans="3:11" ht="12.75" customHeight="1">
      <c r="C26" s="15">
        <v>19</v>
      </c>
      <c r="E26" s="31" t="s">
        <v>9</v>
      </c>
      <c r="F26" s="26"/>
      <c r="G26" s="92">
        <v>72125</v>
      </c>
      <c r="I26" s="9"/>
      <c r="K26"/>
    </row>
    <row r="27" spans="3:11" ht="12.75" customHeight="1">
      <c r="C27" s="15">
        <v>20</v>
      </c>
      <c r="E27" s="31" t="s">
        <v>9</v>
      </c>
      <c r="F27" s="26"/>
      <c r="G27" s="92">
        <v>73077</v>
      </c>
      <c r="I27" s="9"/>
      <c r="K27"/>
    </row>
    <row r="28" spans="3:11" ht="12.75" customHeight="1">
      <c r="C28" s="15">
        <v>21</v>
      </c>
      <c r="D28" s="22"/>
      <c r="E28" s="31" t="s">
        <v>9</v>
      </c>
      <c r="F28" s="26"/>
      <c r="G28" s="92">
        <v>74264</v>
      </c>
      <c r="H28" s="22"/>
      <c r="I28" s="22"/>
      <c r="K28"/>
    </row>
    <row r="29" spans="3:11" ht="12.75" customHeight="1">
      <c r="C29" s="15">
        <v>22</v>
      </c>
      <c r="D29" s="22"/>
      <c r="E29" s="31" t="s">
        <v>9</v>
      </c>
      <c r="F29" s="26"/>
      <c r="G29" s="92">
        <v>74467</v>
      </c>
      <c r="H29" s="22"/>
      <c r="I29" s="22"/>
      <c r="K29"/>
    </row>
    <row r="30" spans="3:11" ht="12.75" customHeight="1">
      <c r="C30" s="15">
        <v>23</v>
      </c>
      <c r="D30" s="22"/>
      <c r="E30" s="31" t="s">
        <v>9</v>
      </c>
      <c r="F30" s="26"/>
      <c r="G30" s="92">
        <v>74671</v>
      </c>
      <c r="H30" s="22"/>
      <c r="I30" s="22"/>
      <c r="K30"/>
    </row>
    <row r="31" spans="3:11" ht="12.75" customHeight="1">
      <c r="C31" s="15">
        <v>24</v>
      </c>
      <c r="D31" s="22"/>
      <c r="E31" s="31" t="s">
        <v>9</v>
      </c>
      <c r="F31" s="26"/>
      <c r="G31" s="92">
        <v>74874</v>
      </c>
      <c r="H31" s="22"/>
      <c r="I31" s="22"/>
      <c r="K31"/>
    </row>
    <row r="32" spans="3:11" ht="12.75" customHeight="1">
      <c r="C32" s="15">
        <v>25</v>
      </c>
      <c r="D32" s="22"/>
      <c r="E32" s="31" t="s">
        <v>9</v>
      </c>
      <c r="F32" s="26"/>
      <c r="G32" s="92">
        <v>75078</v>
      </c>
      <c r="H32" s="22"/>
      <c r="I32" s="22"/>
      <c r="K32"/>
    </row>
    <row r="33" spans="3:11" ht="12.75" customHeight="1">
      <c r="C33" s="15">
        <v>26</v>
      </c>
      <c r="E33" s="31" t="s">
        <v>9</v>
      </c>
      <c r="F33" s="26"/>
      <c r="G33" s="92">
        <v>75604</v>
      </c>
      <c r="I33" s="9"/>
      <c r="K33"/>
    </row>
    <row r="34" spans="3:11" ht="12.75" customHeight="1">
      <c r="C34" s="15">
        <v>27</v>
      </c>
      <c r="E34" s="31" t="s">
        <v>9</v>
      </c>
      <c r="F34" s="26"/>
      <c r="G34" s="92">
        <v>76833</v>
      </c>
      <c r="I34" s="9"/>
      <c r="K34"/>
    </row>
    <row r="35" spans="3:11" ht="12.75" customHeight="1">
      <c r="C35" s="15">
        <v>28</v>
      </c>
      <c r="E35" s="31" t="s">
        <v>9</v>
      </c>
      <c r="F35" s="26"/>
      <c r="G35" s="92">
        <v>77030</v>
      </c>
      <c r="I35" s="68"/>
      <c r="K35"/>
    </row>
    <row r="36" spans="3:11" ht="12.75" customHeight="1">
      <c r="C36" s="15">
        <v>29</v>
      </c>
      <c r="E36" s="31"/>
      <c r="F36" s="26"/>
      <c r="G36" s="92">
        <v>77238</v>
      </c>
      <c r="I36" s="68"/>
      <c r="K36"/>
    </row>
    <row r="37" spans="3:11" ht="12.75" customHeight="1">
      <c r="C37" s="15">
        <v>30</v>
      </c>
      <c r="E37" s="31"/>
      <c r="F37" s="26"/>
      <c r="G37" s="92">
        <v>77447</v>
      </c>
      <c r="I37" s="68"/>
      <c r="K37"/>
    </row>
    <row r="38" spans="3:11" ht="12.75" customHeight="1">
      <c r="C38" s="15">
        <v>31</v>
      </c>
      <c r="E38" s="31"/>
      <c r="F38" s="26"/>
      <c r="G38" s="92">
        <v>77655</v>
      </c>
      <c r="I38" s="68"/>
      <c r="K38"/>
    </row>
    <row r="39" spans="3:11" ht="12.75" customHeight="1">
      <c r="C39" s="15">
        <v>32</v>
      </c>
      <c r="E39" s="31"/>
      <c r="F39" s="26"/>
      <c r="G39" s="92">
        <v>77863</v>
      </c>
      <c r="I39" s="68"/>
      <c r="K39"/>
    </row>
    <row r="40" spans="3:11" ht="12.75" customHeight="1">
      <c r="C40" s="15">
        <v>33</v>
      </c>
      <c r="E40" s="31"/>
      <c r="F40" s="26"/>
      <c r="G40" s="92">
        <v>78071</v>
      </c>
      <c r="I40" s="68"/>
      <c r="K40"/>
    </row>
    <row r="41" spans="3:11" ht="12.75" customHeight="1">
      <c r="C41" s="15">
        <v>34</v>
      </c>
      <c r="E41" s="31"/>
      <c r="F41" s="26"/>
      <c r="G41" s="92">
        <v>78279</v>
      </c>
      <c r="I41" s="68"/>
      <c r="K41"/>
    </row>
    <row r="42" spans="3:11" ht="12.75" customHeight="1">
      <c r="C42" s="15">
        <v>35</v>
      </c>
      <c r="E42" s="31"/>
      <c r="F42" s="26"/>
      <c r="G42" s="92">
        <v>78487</v>
      </c>
      <c r="I42" s="68"/>
      <c r="K42"/>
    </row>
    <row r="43" spans="3:11" ht="12.75" customHeight="1">
      <c r="C43" s="15">
        <v>36</v>
      </c>
      <c r="E43" s="31"/>
      <c r="F43" s="26"/>
      <c r="G43" s="92">
        <v>78695</v>
      </c>
      <c r="I43" s="68"/>
      <c r="K43"/>
    </row>
    <row r="44" spans="3:11" ht="12.75" customHeight="1">
      <c r="C44" s="15">
        <v>37</v>
      </c>
      <c r="E44" s="31"/>
      <c r="F44" s="26"/>
      <c r="G44" s="92">
        <v>78903</v>
      </c>
      <c r="I44" s="68"/>
      <c r="K44"/>
    </row>
    <row r="45" spans="3:11" ht="12.75" customHeight="1">
      <c r="C45" s="15">
        <v>38</v>
      </c>
      <c r="E45" s="31"/>
      <c r="F45" s="26"/>
      <c r="G45" s="92">
        <v>79111</v>
      </c>
      <c r="I45" s="68"/>
      <c r="K45"/>
    </row>
    <row r="46" spans="3:11" ht="12.75" customHeight="1">
      <c r="C46" s="15">
        <v>39</v>
      </c>
      <c r="E46" s="31"/>
      <c r="F46" s="26"/>
      <c r="G46" s="92">
        <v>79319</v>
      </c>
      <c r="I46" s="68"/>
      <c r="K46"/>
    </row>
    <row r="47" spans="3:11" ht="12.75" customHeight="1">
      <c r="C47" s="12">
        <v>40</v>
      </c>
      <c r="E47" s="31"/>
      <c r="F47" s="26"/>
      <c r="G47" s="92">
        <v>79527</v>
      </c>
      <c r="I47" s="68"/>
      <c r="K47"/>
    </row>
    <row r="48" spans="3:9" ht="15.75">
      <c r="C48" s="15"/>
      <c r="E48" s="26" t="s">
        <v>9</v>
      </c>
      <c r="F48" s="26"/>
      <c r="G48" s="83" t="s">
        <v>9</v>
      </c>
      <c r="I48" s="68"/>
    </row>
    <row r="49" spans="2:9" ht="15.75">
      <c r="B49" t="s">
        <v>107</v>
      </c>
      <c r="C49" s="15"/>
      <c r="F49" s="26"/>
      <c r="G49" s="83" t="s">
        <v>9</v>
      </c>
      <c r="I49" s="68"/>
    </row>
    <row r="50" spans="5:9" ht="16.5">
      <c r="E50" s="31" t="s">
        <v>9</v>
      </c>
      <c r="G50" s="83" t="s">
        <v>9</v>
      </c>
      <c r="I50" s="19"/>
    </row>
    <row r="51" ht="12.75">
      <c r="A51" t="s">
        <v>9</v>
      </c>
    </row>
    <row r="52" spans="1:9" ht="12.75">
      <c r="A52" t="s">
        <v>9</v>
      </c>
      <c r="B52" s="24"/>
      <c r="C52" s="22"/>
      <c r="D52" s="22"/>
      <c r="E52" s="22"/>
      <c r="F52" s="22"/>
      <c r="G52" s="22"/>
      <c r="H52" s="22"/>
      <c r="I52" s="22"/>
    </row>
    <row r="53" spans="1:9" ht="12.75">
      <c r="A53" t="s">
        <v>9</v>
      </c>
      <c r="B53" s="22"/>
      <c r="C53" s="22"/>
      <c r="D53" s="22"/>
      <c r="E53" s="22"/>
      <c r="F53" s="22"/>
      <c r="G53" s="22"/>
      <c r="H53" s="22"/>
      <c r="I53" s="22"/>
    </row>
    <row r="54" spans="1:9" ht="12.75">
      <c r="A54" t="s">
        <v>9</v>
      </c>
      <c r="B54" s="22"/>
      <c r="C54" s="22"/>
      <c r="D54" s="22"/>
      <c r="E54" s="22"/>
      <c r="F54" s="22"/>
      <c r="G54" s="22"/>
      <c r="H54" s="22"/>
      <c r="I54" s="22"/>
    </row>
  </sheetData>
  <sheetProtection/>
  <mergeCells count="4">
    <mergeCell ref="A1:I1"/>
    <mergeCell ref="A2:I2"/>
    <mergeCell ref="A3:I3"/>
    <mergeCell ref="A4:I4"/>
  </mergeCells>
  <printOptions/>
  <pageMargins left="0.5" right="0.25" top="0.75" bottom="0.25" header="0.25" footer="0.25"/>
  <pageSetup horizontalDpi="600" verticalDpi="600" orientation="portrait" scale="11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0.8515625" style="0" customWidth="1"/>
    <col min="2" max="2" width="1.7109375" style="0" customWidth="1"/>
    <col min="3" max="3" width="14.00390625" style="0" customWidth="1"/>
    <col min="4" max="4" width="1.7109375" style="0" customWidth="1"/>
    <col min="5" max="5" width="10.28125" style="0" customWidth="1"/>
    <col min="6" max="6" width="12.8515625" style="0" customWidth="1"/>
    <col min="7" max="7" width="13.28125" style="0" customWidth="1"/>
    <col min="8" max="8" width="1.7109375" style="0" customWidth="1"/>
    <col min="9" max="9" width="10.8515625" style="0" customWidth="1"/>
    <col min="10" max="10" width="8.8515625" style="0" customWidth="1"/>
    <col min="11" max="12" width="10.28125" style="97" bestFit="1" customWidth="1"/>
    <col min="13" max="16384" width="8.8515625" style="0" customWidth="1"/>
  </cols>
  <sheetData>
    <row r="1" spans="1:9" ht="15.75">
      <c r="A1" s="135" t="s">
        <v>90</v>
      </c>
      <c r="B1" s="135"/>
      <c r="C1" s="135"/>
      <c r="D1" s="135"/>
      <c r="E1" s="135"/>
      <c r="F1" s="135"/>
      <c r="G1" s="135"/>
      <c r="H1" s="135"/>
      <c r="I1" s="135"/>
    </row>
    <row r="2" spans="1:9" ht="10.5" customHeight="1">
      <c r="A2" s="137" t="s">
        <v>91</v>
      </c>
      <c r="B2" s="137"/>
      <c r="C2" s="137"/>
      <c r="D2" s="137"/>
      <c r="E2" s="137"/>
      <c r="F2" s="137"/>
      <c r="G2" s="137"/>
      <c r="H2" s="137"/>
      <c r="I2" s="137"/>
    </row>
    <row r="3" spans="1:9" ht="10.5" customHeight="1">
      <c r="A3" s="137" t="s">
        <v>212</v>
      </c>
      <c r="B3" s="137"/>
      <c r="C3" s="137"/>
      <c r="D3" s="137"/>
      <c r="E3" s="137"/>
      <c r="F3" s="137"/>
      <c r="G3" s="137"/>
      <c r="H3" s="137"/>
      <c r="I3" s="137"/>
    </row>
    <row r="4" spans="1:9" ht="10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0.5" customHeight="1">
      <c r="A5" s="4"/>
      <c r="B5" s="4"/>
      <c r="C5" s="4"/>
      <c r="D5" s="4"/>
      <c r="E5" s="4"/>
      <c r="F5" s="4"/>
      <c r="G5" s="4" t="s">
        <v>31</v>
      </c>
      <c r="H5" s="4"/>
      <c r="I5" s="4"/>
    </row>
    <row r="6" spans="1:9" ht="10.5" customHeight="1">
      <c r="A6" s="4"/>
      <c r="B6" s="4"/>
      <c r="C6" s="4" t="s">
        <v>31</v>
      </c>
      <c r="D6" s="4"/>
      <c r="E6" s="4"/>
      <c r="F6" s="4"/>
      <c r="G6" s="4" t="s">
        <v>32</v>
      </c>
      <c r="H6" s="4"/>
      <c r="I6" s="4"/>
    </row>
    <row r="7" spans="1:9" ht="10.5" customHeight="1">
      <c r="A7" s="4"/>
      <c r="B7" s="4"/>
      <c r="C7" s="4" t="s">
        <v>32</v>
      </c>
      <c r="D7" s="4"/>
      <c r="E7" s="4"/>
      <c r="F7" s="4"/>
      <c r="G7" s="4" t="s">
        <v>33</v>
      </c>
      <c r="H7" s="4"/>
      <c r="I7" s="4"/>
    </row>
    <row r="8" spans="1:9" ht="10.5" customHeight="1">
      <c r="A8" s="4"/>
      <c r="B8" s="4"/>
      <c r="C8" s="80" t="s">
        <v>82</v>
      </c>
      <c r="D8" s="4"/>
      <c r="E8" s="4" t="s">
        <v>27</v>
      </c>
      <c r="F8" s="4"/>
      <c r="G8" s="80" t="s">
        <v>83</v>
      </c>
      <c r="H8" s="4"/>
      <c r="I8" s="4" t="s">
        <v>27</v>
      </c>
    </row>
    <row r="9" spans="1:9" ht="10.5" customHeight="1">
      <c r="A9" s="7" t="s">
        <v>18</v>
      </c>
      <c r="B9" s="4"/>
      <c r="C9" s="81" t="s">
        <v>42</v>
      </c>
      <c r="D9" s="4"/>
      <c r="E9" s="7" t="s">
        <v>93</v>
      </c>
      <c r="F9" s="4"/>
      <c r="G9" s="81" t="s">
        <v>42</v>
      </c>
      <c r="H9" s="4"/>
      <c r="I9" s="7" t="s">
        <v>93</v>
      </c>
    </row>
    <row r="10" spans="1:12" ht="10.5" customHeight="1">
      <c r="A10" s="4">
        <v>0</v>
      </c>
      <c r="B10" s="4"/>
      <c r="C10" s="46">
        <f>+(+E10/193)/8</f>
        <v>9.6</v>
      </c>
      <c r="D10" s="4"/>
      <c r="E10" s="97">
        <v>14822.4</v>
      </c>
      <c r="G10" s="46">
        <f>+(+I10/7)/188</f>
        <v>9.34</v>
      </c>
      <c r="H10" s="4"/>
      <c r="I10" s="97">
        <v>12291.44</v>
      </c>
      <c r="K10"/>
      <c r="L10"/>
    </row>
    <row r="11" spans="1:12" ht="10.5" customHeight="1">
      <c r="A11" s="4">
        <f>+A10+1</f>
        <v>1</v>
      </c>
      <c r="B11" s="4"/>
      <c r="C11" s="46">
        <f aca="true" t="shared" si="0" ref="C11:C50">+(+E11/193)/8</f>
        <v>9.65</v>
      </c>
      <c r="D11" s="4"/>
      <c r="E11" s="97">
        <v>14899.6</v>
      </c>
      <c r="G11" s="46">
        <f aca="true" t="shared" si="1" ref="G11:G50">+(+I11/7)/188</f>
        <v>9.389999999999999</v>
      </c>
      <c r="H11" s="4"/>
      <c r="I11" s="97">
        <v>12357.24</v>
      </c>
      <c r="K11"/>
      <c r="L11"/>
    </row>
    <row r="12" spans="1:12" ht="10.5" customHeight="1">
      <c r="A12" s="4">
        <f aca="true" t="shared" si="2" ref="A12:A36">+A11+1</f>
        <v>2</v>
      </c>
      <c r="B12" s="4"/>
      <c r="C12" s="46">
        <f t="shared" si="0"/>
        <v>9.879999999999999</v>
      </c>
      <c r="D12" s="4"/>
      <c r="E12" s="97">
        <v>15254.72</v>
      </c>
      <c r="G12" s="46">
        <f t="shared" si="1"/>
        <v>9.44</v>
      </c>
      <c r="H12" s="4"/>
      <c r="I12" s="97">
        <v>12423.04</v>
      </c>
      <c r="K12"/>
      <c r="L12"/>
    </row>
    <row r="13" spans="1:12" ht="10.5" customHeight="1">
      <c r="A13" s="4">
        <f t="shared" si="2"/>
        <v>3</v>
      </c>
      <c r="B13" s="4"/>
      <c r="C13" s="46">
        <f t="shared" si="0"/>
        <v>10.05</v>
      </c>
      <c r="D13" s="4"/>
      <c r="E13" s="97">
        <v>15517.2</v>
      </c>
      <c r="G13" s="46">
        <f t="shared" si="1"/>
        <v>9.49</v>
      </c>
      <c r="H13" s="4"/>
      <c r="I13" s="97">
        <v>12488.84</v>
      </c>
      <c r="K13"/>
      <c r="L13"/>
    </row>
    <row r="14" spans="1:12" ht="10.5" customHeight="1">
      <c r="A14" s="4">
        <f t="shared" si="2"/>
        <v>4</v>
      </c>
      <c r="B14" s="4"/>
      <c r="C14" s="46">
        <f t="shared" si="0"/>
        <v>10.41</v>
      </c>
      <c r="D14" s="4"/>
      <c r="E14" s="97">
        <v>16073.04</v>
      </c>
      <c r="G14" s="46">
        <f t="shared" si="1"/>
        <v>9.5</v>
      </c>
      <c r="H14" s="4"/>
      <c r="I14" s="97">
        <v>12502</v>
      </c>
      <c r="K14"/>
      <c r="L14"/>
    </row>
    <row r="15" spans="1:12" ht="10.5" customHeight="1">
      <c r="A15" s="4">
        <f t="shared" si="2"/>
        <v>5</v>
      </c>
      <c r="B15" s="4"/>
      <c r="C15" s="46">
        <f t="shared" si="0"/>
        <v>10.7</v>
      </c>
      <c r="D15" s="4"/>
      <c r="E15" s="97">
        <v>16520.8</v>
      </c>
      <c r="G15" s="46">
        <f t="shared" si="1"/>
        <v>10.32</v>
      </c>
      <c r="H15" s="4"/>
      <c r="I15" s="97">
        <v>13581.12</v>
      </c>
      <c r="K15"/>
      <c r="L15"/>
    </row>
    <row r="16" spans="1:12" ht="10.5" customHeight="1">
      <c r="A16" s="4">
        <f t="shared" si="2"/>
        <v>6</v>
      </c>
      <c r="B16" s="4"/>
      <c r="C16" s="46">
        <f t="shared" si="0"/>
        <v>10.96</v>
      </c>
      <c r="D16" s="4"/>
      <c r="E16" s="97">
        <v>16922.24</v>
      </c>
      <c r="G16" s="46">
        <f t="shared" si="1"/>
        <v>10.92</v>
      </c>
      <c r="H16" s="4"/>
      <c r="I16" s="97">
        <v>14370.72</v>
      </c>
      <c r="K16"/>
      <c r="L16"/>
    </row>
    <row r="17" spans="1:12" ht="10.5" customHeight="1">
      <c r="A17" s="4">
        <f t="shared" si="2"/>
        <v>7</v>
      </c>
      <c r="B17" s="4"/>
      <c r="C17" s="46">
        <f t="shared" si="0"/>
        <v>11.149999999999999</v>
      </c>
      <c r="D17" s="4"/>
      <c r="E17" s="97">
        <v>17215.6</v>
      </c>
      <c r="G17" s="46">
        <f t="shared" si="1"/>
        <v>11.12</v>
      </c>
      <c r="H17" s="4"/>
      <c r="I17" s="97">
        <v>14633.92</v>
      </c>
      <c r="K17"/>
      <c r="L17"/>
    </row>
    <row r="18" spans="1:12" ht="10.5" customHeight="1">
      <c r="A18" s="4">
        <f t="shared" si="2"/>
        <v>8</v>
      </c>
      <c r="B18" s="4"/>
      <c r="C18" s="46">
        <f t="shared" si="0"/>
        <v>11.42</v>
      </c>
      <c r="D18" s="4"/>
      <c r="E18" s="97">
        <v>17632.48</v>
      </c>
      <c r="G18" s="46">
        <f t="shared" si="1"/>
        <v>11.3</v>
      </c>
      <c r="H18" s="4"/>
      <c r="I18" s="97">
        <v>14870.8</v>
      </c>
      <c r="K18"/>
      <c r="L18"/>
    </row>
    <row r="19" spans="1:12" ht="10.5" customHeight="1">
      <c r="A19" s="4">
        <f t="shared" si="2"/>
        <v>9</v>
      </c>
      <c r="B19" s="4"/>
      <c r="C19" s="46">
        <f t="shared" si="0"/>
        <v>12.350000000000001</v>
      </c>
      <c r="D19" s="4"/>
      <c r="E19" s="97">
        <v>19068.4</v>
      </c>
      <c r="G19" s="46">
        <f t="shared" si="1"/>
        <v>11.570000000000002</v>
      </c>
      <c r="H19" s="4"/>
      <c r="I19" s="97">
        <v>15226.12</v>
      </c>
      <c r="K19"/>
      <c r="L19"/>
    </row>
    <row r="20" spans="1:12" ht="10.5" customHeight="1">
      <c r="A20" s="4">
        <f t="shared" si="2"/>
        <v>10</v>
      </c>
      <c r="B20" s="4"/>
      <c r="C20" s="46">
        <f t="shared" si="0"/>
        <v>12.41</v>
      </c>
      <c r="D20" s="4"/>
      <c r="E20" s="97">
        <v>19161.04</v>
      </c>
      <c r="G20" s="46">
        <f t="shared" si="1"/>
        <v>11.649999999999999</v>
      </c>
      <c r="H20" s="4"/>
      <c r="I20" s="97">
        <v>15331.4</v>
      </c>
      <c r="K20"/>
      <c r="L20"/>
    </row>
    <row r="21" spans="1:12" ht="10.5" customHeight="1">
      <c r="A21" s="4">
        <f t="shared" si="2"/>
        <v>11</v>
      </c>
      <c r="B21" s="4"/>
      <c r="C21" s="46">
        <f t="shared" si="0"/>
        <v>12.47</v>
      </c>
      <c r="D21" s="4"/>
      <c r="E21" s="97">
        <v>19253.68</v>
      </c>
      <c r="G21" s="46">
        <f t="shared" si="1"/>
        <v>11.71</v>
      </c>
      <c r="H21" s="4"/>
      <c r="I21" s="97">
        <v>15410.36</v>
      </c>
      <c r="K21"/>
      <c r="L21"/>
    </row>
    <row r="22" spans="1:12" ht="10.5" customHeight="1">
      <c r="A22" s="4">
        <f t="shared" si="2"/>
        <v>12</v>
      </c>
      <c r="B22" s="4"/>
      <c r="C22" s="46">
        <f t="shared" si="0"/>
        <v>12.54</v>
      </c>
      <c r="D22" s="4"/>
      <c r="E22" s="97">
        <v>19361.76</v>
      </c>
      <c r="G22" s="46">
        <f t="shared" si="1"/>
        <v>11.77</v>
      </c>
      <c r="H22" s="4"/>
      <c r="I22" s="97">
        <v>15489.32</v>
      </c>
      <c r="K22"/>
      <c r="L22"/>
    </row>
    <row r="23" spans="1:12" ht="10.5" customHeight="1">
      <c r="A23" s="4">
        <f t="shared" si="2"/>
        <v>13</v>
      </c>
      <c r="B23" s="4"/>
      <c r="C23" s="46">
        <f t="shared" si="0"/>
        <v>12.61</v>
      </c>
      <c r="D23" s="4"/>
      <c r="E23" s="97">
        <v>19469.84</v>
      </c>
      <c r="G23" s="46">
        <f t="shared" si="1"/>
        <v>11.83</v>
      </c>
      <c r="H23" s="4"/>
      <c r="I23" s="97">
        <v>15568.28</v>
      </c>
      <c r="K23"/>
      <c r="L23"/>
    </row>
    <row r="24" spans="1:12" ht="10.5" customHeight="1">
      <c r="A24" s="4">
        <f t="shared" si="2"/>
        <v>14</v>
      </c>
      <c r="B24" s="4"/>
      <c r="C24" s="46">
        <f t="shared" si="0"/>
        <v>12.770000000000001</v>
      </c>
      <c r="D24" s="4"/>
      <c r="E24" s="97">
        <v>19716.88</v>
      </c>
      <c r="G24" s="46">
        <f t="shared" si="1"/>
        <v>11.89</v>
      </c>
      <c r="H24" s="4"/>
      <c r="I24" s="97">
        <v>15647.24</v>
      </c>
      <c r="K24"/>
      <c r="L24"/>
    </row>
    <row r="25" spans="1:12" ht="10.5" customHeight="1">
      <c r="A25" s="4">
        <f t="shared" si="2"/>
        <v>15</v>
      </c>
      <c r="B25" s="4"/>
      <c r="C25" s="46">
        <f t="shared" si="0"/>
        <v>13.16</v>
      </c>
      <c r="D25" s="4"/>
      <c r="E25" s="97">
        <v>20319.04</v>
      </c>
      <c r="G25" s="46">
        <f t="shared" si="1"/>
        <v>11.95</v>
      </c>
      <c r="H25" s="4"/>
      <c r="I25" s="97">
        <v>15726.2</v>
      </c>
      <c r="K25"/>
      <c r="L25"/>
    </row>
    <row r="26" spans="1:12" ht="10.5" customHeight="1">
      <c r="A26" s="4">
        <f t="shared" si="2"/>
        <v>16</v>
      </c>
      <c r="B26" s="4"/>
      <c r="C26" s="46">
        <f t="shared" si="0"/>
        <v>13.479999999999999</v>
      </c>
      <c r="D26" s="4"/>
      <c r="E26" s="97">
        <v>20813.12</v>
      </c>
      <c r="G26" s="46">
        <f t="shared" si="1"/>
        <v>12.01</v>
      </c>
      <c r="H26" s="4"/>
      <c r="I26" s="97">
        <v>15805.16</v>
      </c>
      <c r="K26"/>
      <c r="L26"/>
    </row>
    <row r="27" spans="1:12" ht="10.5" customHeight="1">
      <c r="A27" s="4">
        <f t="shared" si="2"/>
        <v>17</v>
      </c>
      <c r="B27" s="4"/>
      <c r="C27" s="46">
        <f t="shared" si="0"/>
        <v>14.57</v>
      </c>
      <c r="D27" s="4"/>
      <c r="E27" s="97">
        <v>22496.08</v>
      </c>
      <c r="G27" s="46">
        <f t="shared" si="1"/>
        <v>12.09</v>
      </c>
      <c r="H27" s="4"/>
      <c r="I27" s="97">
        <v>15910.44</v>
      </c>
      <c r="K27"/>
      <c r="L27"/>
    </row>
    <row r="28" spans="1:12" ht="10.5" customHeight="1">
      <c r="A28" s="4">
        <f t="shared" si="2"/>
        <v>18</v>
      </c>
      <c r="B28" s="4"/>
      <c r="C28" s="46">
        <f t="shared" si="0"/>
        <v>14.82</v>
      </c>
      <c r="D28" s="4"/>
      <c r="E28" s="97">
        <v>22882.08</v>
      </c>
      <c r="G28" s="46">
        <f t="shared" si="1"/>
        <v>12.16</v>
      </c>
      <c r="H28" s="4"/>
      <c r="I28" s="97">
        <v>16002.56</v>
      </c>
      <c r="K28"/>
      <c r="L28"/>
    </row>
    <row r="29" spans="1:12" ht="10.5" customHeight="1">
      <c r="A29" s="4">
        <f t="shared" si="2"/>
        <v>19</v>
      </c>
      <c r="B29" s="4"/>
      <c r="C29" s="46">
        <f t="shared" si="0"/>
        <v>14.95</v>
      </c>
      <c r="D29" s="4"/>
      <c r="E29" s="97">
        <v>23082.8</v>
      </c>
      <c r="G29" s="46">
        <f t="shared" si="1"/>
        <v>12.25</v>
      </c>
      <c r="H29" s="4"/>
      <c r="I29" s="97">
        <v>16121</v>
      </c>
      <c r="K29"/>
      <c r="L29"/>
    </row>
    <row r="30" spans="1:12" ht="10.5" customHeight="1">
      <c r="A30" s="4">
        <f t="shared" si="2"/>
        <v>20</v>
      </c>
      <c r="B30" s="4"/>
      <c r="C30" s="46">
        <f t="shared" si="0"/>
        <v>15.07</v>
      </c>
      <c r="D30" s="4"/>
      <c r="E30" s="97">
        <v>23268.08</v>
      </c>
      <c r="G30" s="46">
        <f t="shared" si="1"/>
        <v>12.34</v>
      </c>
      <c r="H30" s="4"/>
      <c r="I30" s="97">
        <v>16239.44</v>
      </c>
      <c r="K30"/>
      <c r="L30"/>
    </row>
    <row r="31" spans="1:12" ht="10.5" customHeight="1">
      <c r="A31" s="4">
        <f t="shared" si="2"/>
        <v>21</v>
      </c>
      <c r="B31" s="4"/>
      <c r="C31" s="46">
        <f t="shared" si="0"/>
        <v>15.2</v>
      </c>
      <c r="D31" s="4"/>
      <c r="E31" s="97">
        <v>23468.8</v>
      </c>
      <c r="G31" s="46">
        <f t="shared" si="1"/>
        <v>12.75</v>
      </c>
      <c r="H31" s="4"/>
      <c r="I31" s="97">
        <v>16779</v>
      </c>
      <c r="K31"/>
      <c r="L31"/>
    </row>
    <row r="32" spans="1:12" ht="10.5" customHeight="1">
      <c r="A32" s="4">
        <f t="shared" si="2"/>
        <v>22</v>
      </c>
      <c r="B32" s="4"/>
      <c r="C32" s="46">
        <f t="shared" si="0"/>
        <v>15.49</v>
      </c>
      <c r="D32" s="4"/>
      <c r="E32" s="97">
        <v>23916.56</v>
      </c>
      <c r="G32" s="46">
        <f t="shared" si="1"/>
        <v>13.17</v>
      </c>
      <c r="H32" s="4"/>
      <c r="I32" s="97">
        <v>17331.72</v>
      </c>
      <c r="K32"/>
      <c r="L32"/>
    </row>
    <row r="33" spans="1:12" ht="10.5" customHeight="1">
      <c r="A33" s="4">
        <f t="shared" si="2"/>
        <v>23</v>
      </c>
      <c r="B33" s="4"/>
      <c r="C33" s="46">
        <f t="shared" si="0"/>
        <v>15.61</v>
      </c>
      <c r="D33" s="4"/>
      <c r="E33" s="97">
        <v>24101.84</v>
      </c>
      <c r="G33" s="46">
        <f t="shared" si="1"/>
        <v>13.39</v>
      </c>
      <c r="H33" s="4"/>
      <c r="I33" s="97">
        <v>17621.24</v>
      </c>
      <c r="K33"/>
      <c r="L33"/>
    </row>
    <row r="34" spans="1:12" ht="10.5" customHeight="1">
      <c r="A34" s="4">
        <f t="shared" si="2"/>
        <v>24</v>
      </c>
      <c r="B34" s="4"/>
      <c r="C34" s="46">
        <f t="shared" si="0"/>
        <v>15.770000000000001</v>
      </c>
      <c r="D34" s="4"/>
      <c r="E34" s="97">
        <v>24348.88</v>
      </c>
      <c r="G34" s="46">
        <f t="shared" si="1"/>
        <v>13.76</v>
      </c>
      <c r="H34" s="4"/>
      <c r="I34" s="97">
        <v>18108.16</v>
      </c>
      <c r="K34"/>
      <c r="L34"/>
    </row>
    <row r="35" spans="1:12" ht="10.5" customHeight="1">
      <c r="A35" s="4">
        <f t="shared" si="2"/>
        <v>25</v>
      </c>
      <c r="B35" s="4"/>
      <c r="C35" s="46">
        <f t="shared" si="0"/>
        <v>15.899999999999999</v>
      </c>
      <c r="D35" s="4"/>
      <c r="E35" s="97">
        <v>24549.6</v>
      </c>
      <c r="G35" s="46">
        <f t="shared" si="1"/>
        <v>14.08</v>
      </c>
      <c r="H35" s="4"/>
      <c r="I35" s="97">
        <v>18529.28</v>
      </c>
      <c r="K35"/>
      <c r="L35"/>
    </row>
    <row r="36" spans="1:12" ht="10.5" customHeight="1">
      <c r="A36" s="4">
        <f t="shared" si="2"/>
        <v>26</v>
      </c>
      <c r="B36" s="4"/>
      <c r="C36" s="46">
        <f t="shared" si="0"/>
        <v>16.04</v>
      </c>
      <c r="D36" s="4"/>
      <c r="E36" s="97">
        <v>24765.76</v>
      </c>
      <c r="G36" s="46">
        <f t="shared" si="1"/>
        <v>14.180000000000001</v>
      </c>
      <c r="H36" s="4"/>
      <c r="I36" s="97">
        <v>18660.88</v>
      </c>
      <c r="K36"/>
      <c r="L36"/>
    </row>
    <row r="37" spans="1:12" ht="10.5" customHeight="1">
      <c r="A37" s="4">
        <v>27</v>
      </c>
      <c r="B37" s="4"/>
      <c r="C37" s="46">
        <f t="shared" si="0"/>
        <v>16.18</v>
      </c>
      <c r="D37" s="4"/>
      <c r="E37" s="97">
        <v>24981.92</v>
      </c>
      <c r="G37" s="46">
        <f t="shared" si="1"/>
        <v>14.3</v>
      </c>
      <c r="H37" s="4"/>
      <c r="I37" s="97">
        <v>18818.8</v>
      </c>
      <c r="K37"/>
      <c r="L37"/>
    </row>
    <row r="38" spans="1:12" ht="10.5" customHeight="1">
      <c r="A38" s="4">
        <v>28</v>
      </c>
      <c r="B38" s="4"/>
      <c r="C38" s="46">
        <f t="shared" si="0"/>
        <v>16.32</v>
      </c>
      <c r="D38" s="4"/>
      <c r="E38" s="97">
        <v>25198.08</v>
      </c>
      <c r="G38" s="46">
        <f t="shared" si="1"/>
        <v>14.46</v>
      </c>
      <c r="H38" s="4"/>
      <c r="I38" s="97">
        <v>19029.36</v>
      </c>
      <c r="K38"/>
      <c r="L38"/>
    </row>
    <row r="39" spans="1:12" ht="10.5" customHeight="1">
      <c r="A39" s="4">
        <v>29</v>
      </c>
      <c r="B39" s="4"/>
      <c r="C39" s="46">
        <f t="shared" si="0"/>
        <v>16.45</v>
      </c>
      <c r="D39" s="4"/>
      <c r="E39" s="97">
        <v>25398.8</v>
      </c>
      <c r="G39" s="46">
        <f t="shared" si="1"/>
        <v>14.62</v>
      </c>
      <c r="H39" s="4"/>
      <c r="I39" s="97">
        <v>19239.92</v>
      </c>
      <c r="K39"/>
      <c r="L39"/>
    </row>
    <row r="40" spans="1:12" ht="10.5" customHeight="1">
      <c r="A40" s="4">
        <v>30</v>
      </c>
      <c r="B40" s="4"/>
      <c r="C40" s="46">
        <f t="shared" si="0"/>
        <v>16.580000000000002</v>
      </c>
      <c r="D40" s="4"/>
      <c r="E40" s="97">
        <v>25599.52</v>
      </c>
      <c r="G40" s="46">
        <f t="shared" si="1"/>
        <v>14.78</v>
      </c>
      <c r="H40" s="4"/>
      <c r="I40" s="97">
        <v>19450.48</v>
      </c>
      <c r="K40"/>
      <c r="L40"/>
    </row>
    <row r="41" spans="1:12" ht="10.5" customHeight="1">
      <c r="A41" s="4">
        <v>31</v>
      </c>
      <c r="B41" s="4"/>
      <c r="C41" s="46">
        <f t="shared" si="0"/>
        <v>16.73</v>
      </c>
      <c r="D41" s="4"/>
      <c r="E41" s="97">
        <v>25831.12</v>
      </c>
      <c r="G41" s="46">
        <f t="shared" si="1"/>
        <v>14.940000000000001</v>
      </c>
      <c r="H41" s="4"/>
      <c r="I41" s="97">
        <v>19661.04</v>
      </c>
      <c r="K41"/>
      <c r="L41"/>
    </row>
    <row r="42" spans="1:12" ht="10.5" customHeight="1">
      <c r="A42" s="4">
        <v>32</v>
      </c>
      <c r="B42" s="4"/>
      <c r="C42" s="46">
        <f t="shared" si="0"/>
        <v>16.86</v>
      </c>
      <c r="D42" s="4"/>
      <c r="E42" s="97">
        <v>26031.84</v>
      </c>
      <c r="G42" s="46">
        <f t="shared" si="1"/>
        <v>15.089999999999998</v>
      </c>
      <c r="H42" s="4"/>
      <c r="I42" s="97">
        <v>19858.44</v>
      </c>
      <c r="K42"/>
      <c r="L42"/>
    </row>
    <row r="43" spans="1:12" ht="10.5" customHeight="1">
      <c r="A43" s="4">
        <v>33</v>
      </c>
      <c r="B43" s="4"/>
      <c r="C43" s="46">
        <f t="shared" si="0"/>
        <v>16.990000000000002</v>
      </c>
      <c r="D43" s="4"/>
      <c r="E43" s="97">
        <v>26232.56</v>
      </c>
      <c r="G43" s="46">
        <f t="shared" si="1"/>
        <v>15.25</v>
      </c>
      <c r="H43" s="4"/>
      <c r="I43" s="97">
        <v>20069</v>
      </c>
      <c r="K43"/>
      <c r="L43"/>
    </row>
    <row r="44" spans="1:12" ht="10.5" customHeight="1">
      <c r="A44" s="4">
        <v>34</v>
      </c>
      <c r="B44" s="4"/>
      <c r="C44" s="46">
        <f t="shared" si="0"/>
        <v>17.13</v>
      </c>
      <c r="D44" s="4"/>
      <c r="E44" s="97">
        <v>26448.72</v>
      </c>
      <c r="G44" s="46">
        <f t="shared" si="1"/>
        <v>15.410000000000002</v>
      </c>
      <c r="H44" s="4"/>
      <c r="I44" s="97">
        <v>20279.56</v>
      </c>
      <c r="K44"/>
      <c r="L44"/>
    </row>
    <row r="45" spans="1:12" ht="10.5" customHeight="1">
      <c r="A45" s="4">
        <v>35</v>
      </c>
      <c r="B45" s="4"/>
      <c r="C45" s="46">
        <f t="shared" si="0"/>
        <v>17.259999999999998</v>
      </c>
      <c r="D45" s="4"/>
      <c r="E45" s="97">
        <v>26649.44</v>
      </c>
      <c r="G45" s="46">
        <f t="shared" si="1"/>
        <v>15.559999999999999</v>
      </c>
      <c r="H45" s="4"/>
      <c r="I45" s="97">
        <v>20476.96</v>
      </c>
      <c r="K45"/>
      <c r="L45"/>
    </row>
    <row r="46" spans="1:12" ht="10.5" customHeight="1">
      <c r="A46" s="4">
        <v>36</v>
      </c>
      <c r="B46" s="4"/>
      <c r="C46" s="46">
        <f t="shared" si="0"/>
        <v>17.39</v>
      </c>
      <c r="D46" s="4"/>
      <c r="E46" s="97">
        <v>26850.16</v>
      </c>
      <c r="G46" s="46">
        <f t="shared" si="1"/>
        <v>15.73</v>
      </c>
      <c r="H46" s="4"/>
      <c r="I46" s="97">
        <v>20700.68</v>
      </c>
      <c r="K46"/>
      <c r="L46"/>
    </row>
    <row r="47" spans="1:12" ht="10.5" customHeight="1">
      <c r="A47" s="4">
        <v>37</v>
      </c>
      <c r="B47" s="4"/>
      <c r="C47" s="46">
        <f t="shared" si="0"/>
        <v>17.53</v>
      </c>
      <c r="D47" s="4"/>
      <c r="E47" s="97">
        <v>27066.32</v>
      </c>
      <c r="G47" s="46">
        <f t="shared" si="1"/>
        <v>15.89</v>
      </c>
      <c r="H47" s="4"/>
      <c r="I47" s="97">
        <v>20911.24</v>
      </c>
      <c r="K47"/>
      <c r="L47"/>
    </row>
    <row r="48" spans="1:12" ht="10.5" customHeight="1">
      <c r="A48" s="4">
        <v>38</v>
      </c>
      <c r="B48" s="4"/>
      <c r="C48" s="46">
        <f t="shared" si="0"/>
        <v>17.66</v>
      </c>
      <c r="D48" s="4"/>
      <c r="E48" s="97">
        <v>27267.04</v>
      </c>
      <c r="G48" s="46">
        <f t="shared" si="1"/>
        <v>16.04</v>
      </c>
      <c r="H48" s="4"/>
      <c r="I48" s="97">
        <v>21108.64</v>
      </c>
      <c r="K48"/>
      <c r="L48"/>
    </row>
    <row r="49" spans="1:12" ht="10.5" customHeight="1">
      <c r="A49" s="4">
        <v>39</v>
      </c>
      <c r="B49" s="4"/>
      <c r="C49" s="46">
        <f t="shared" si="0"/>
        <v>17.81</v>
      </c>
      <c r="D49" s="4"/>
      <c r="E49" s="97">
        <v>27498.64</v>
      </c>
      <c r="G49" s="46">
        <f t="shared" si="1"/>
        <v>16.2</v>
      </c>
      <c r="H49" s="4"/>
      <c r="I49" s="97">
        <v>21319.2</v>
      </c>
      <c r="K49"/>
      <c r="L49"/>
    </row>
    <row r="50" spans="1:12" ht="10.5" customHeight="1">
      <c r="A50" s="4">
        <v>40</v>
      </c>
      <c r="B50" s="4"/>
      <c r="C50" s="46">
        <f t="shared" si="0"/>
        <v>17.94</v>
      </c>
      <c r="D50" s="4"/>
      <c r="E50" s="97">
        <v>27699.36</v>
      </c>
      <c r="G50" s="46">
        <f t="shared" si="1"/>
        <v>16.36</v>
      </c>
      <c r="H50" s="4"/>
      <c r="I50" s="97">
        <v>21529.76</v>
      </c>
      <c r="K50"/>
      <c r="L50"/>
    </row>
    <row r="51" spans="1:12" ht="10.5" customHeight="1">
      <c r="A51" s="4">
        <v>41</v>
      </c>
      <c r="B51" s="4"/>
      <c r="C51" s="46">
        <v>18.07</v>
      </c>
      <c r="D51" s="4"/>
      <c r="E51" s="97">
        <v>27900.08</v>
      </c>
      <c r="G51" s="46">
        <v>16.51</v>
      </c>
      <c r="H51" s="4"/>
      <c r="I51" s="97">
        <v>21727.16</v>
      </c>
      <c r="K51"/>
      <c r="L51"/>
    </row>
    <row r="52" ht="10.5" customHeight="1">
      <c r="A52" t="s">
        <v>34</v>
      </c>
    </row>
    <row r="53" spans="1:9" ht="10.5" customHeight="1">
      <c r="A53" s="34" t="s">
        <v>35</v>
      </c>
      <c r="B53" s="34"/>
      <c r="C53" s="34"/>
      <c r="D53" s="34"/>
      <c r="E53" s="34"/>
      <c r="F53" s="34"/>
      <c r="G53" s="34"/>
      <c r="H53" s="34"/>
      <c r="I53" s="34"/>
    </row>
    <row r="54" spans="1:5" ht="10.5" customHeight="1">
      <c r="A54" s="47" t="s">
        <v>36</v>
      </c>
      <c r="E54" t="s">
        <v>37</v>
      </c>
    </row>
    <row r="55" spans="1:9" ht="10.5" customHeight="1">
      <c r="A55" s="48" t="s">
        <v>38</v>
      </c>
      <c r="B55" s="34"/>
      <c r="C55" s="34"/>
      <c r="D55" s="34"/>
      <c r="E55" s="34" t="s">
        <v>39</v>
      </c>
      <c r="F55" s="34"/>
      <c r="G55" s="34"/>
      <c r="H55" s="34"/>
      <c r="I55" s="34"/>
    </row>
    <row r="56" ht="10.5" customHeight="1">
      <c r="A56" s="49" t="s">
        <v>9</v>
      </c>
    </row>
    <row r="57" ht="10.5" customHeight="1">
      <c r="A57" s="49" t="s">
        <v>9</v>
      </c>
    </row>
    <row r="58" ht="10.5" customHeight="1">
      <c r="A58" s="49" t="s">
        <v>9</v>
      </c>
    </row>
    <row r="59" ht="10.5" customHeight="1">
      <c r="A59" s="49" t="s">
        <v>9</v>
      </c>
    </row>
  </sheetData>
  <sheetProtection/>
  <mergeCells count="3">
    <mergeCell ref="A1:I1"/>
    <mergeCell ref="A2:I2"/>
    <mergeCell ref="A3:I3"/>
  </mergeCells>
  <printOptions/>
  <pageMargins left="0.5" right="0.5" top="0.75" bottom="0.25" header="0.25" footer="0.25"/>
  <pageSetup fitToHeight="2" horizontalDpi="600" verticalDpi="600" orientation="portrait" scale="11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4" sqref="A4:I4"/>
    </sheetView>
  </sheetViews>
  <sheetFormatPr defaultColWidth="11.421875" defaultRowHeight="12.75"/>
  <cols>
    <col min="1" max="6" width="8.8515625" style="0" customWidth="1"/>
    <col min="7" max="7" width="10.140625" style="0" bestFit="1" customWidth="1"/>
    <col min="8" max="9" width="8.8515625" style="0" customWidth="1"/>
    <col min="10" max="10" width="10.28125" style="0" bestFit="1" customWidth="1"/>
    <col min="11" max="16384" width="8.8515625" style="0" customWidth="1"/>
  </cols>
  <sheetData>
    <row r="1" spans="1:9" ht="12.75">
      <c r="A1" s="128" t="s">
        <v>90</v>
      </c>
      <c r="B1" s="128"/>
      <c r="C1" s="128"/>
      <c r="D1" s="128"/>
      <c r="E1" s="128"/>
      <c r="F1" s="128"/>
      <c r="G1" s="128"/>
      <c r="H1" s="128"/>
      <c r="I1" s="128"/>
    </row>
    <row r="2" spans="1:9" ht="12.75">
      <c r="A2" s="128" t="s">
        <v>100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37" t="s">
        <v>212</v>
      </c>
      <c r="B3" s="137"/>
      <c r="C3" s="137"/>
      <c r="D3" s="137"/>
      <c r="E3" s="137"/>
      <c r="F3" s="137"/>
      <c r="G3" s="137"/>
      <c r="H3" s="137"/>
      <c r="I3" s="137"/>
    </row>
    <row r="4" spans="1:9" ht="12.75">
      <c r="A4" s="137" t="s">
        <v>9</v>
      </c>
      <c r="B4" s="137"/>
      <c r="C4" s="137"/>
      <c r="D4" s="137"/>
      <c r="E4" s="137"/>
      <c r="F4" s="137"/>
      <c r="G4" s="137"/>
      <c r="H4" s="137"/>
      <c r="I4" s="137"/>
    </row>
    <row r="5" spans="6:7" ht="12.75">
      <c r="F5" s="34"/>
      <c r="G5" s="34"/>
    </row>
    <row r="6" spans="3:9" ht="13.5">
      <c r="C6" s="2" t="s">
        <v>18</v>
      </c>
      <c r="D6" s="3"/>
      <c r="E6" s="18" t="s">
        <v>9</v>
      </c>
      <c r="F6" s="66"/>
      <c r="G6" s="84" t="s">
        <v>76</v>
      </c>
      <c r="H6" s="20"/>
      <c r="I6" s="19"/>
    </row>
    <row r="7" spans="3:9" ht="13.5" customHeight="1">
      <c r="C7" s="12">
        <v>0</v>
      </c>
      <c r="D7" s="9"/>
      <c r="E7" s="31" t="s">
        <v>9</v>
      </c>
      <c r="F7" s="31"/>
      <c r="G7" s="92">
        <v>45216</v>
      </c>
      <c r="H7" s="21"/>
      <c r="I7" s="9"/>
    </row>
    <row r="8" spans="3:9" ht="13.5" customHeight="1">
      <c r="C8" s="12">
        <v>1</v>
      </c>
      <c r="D8" s="9"/>
      <c r="E8" s="31" t="s">
        <v>9</v>
      </c>
      <c r="F8" s="31"/>
      <c r="G8" s="92">
        <v>45982</v>
      </c>
      <c r="H8" s="21"/>
      <c r="I8" s="9"/>
    </row>
    <row r="9" spans="3:9" ht="13.5" customHeight="1">
      <c r="C9" s="12">
        <v>2</v>
      </c>
      <c r="D9" s="9"/>
      <c r="E9" s="31" t="s">
        <v>9</v>
      </c>
      <c r="F9" s="31"/>
      <c r="G9" s="92">
        <v>46150</v>
      </c>
      <c r="H9" s="21"/>
      <c r="I9" s="9"/>
    </row>
    <row r="10" spans="3:9" ht="13.5" customHeight="1">
      <c r="C10" s="12">
        <v>3</v>
      </c>
      <c r="D10" s="9"/>
      <c r="E10" s="31" t="s">
        <v>9</v>
      </c>
      <c r="F10" s="31"/>
      <c r="G10" s="92">
        <v>46317</v>
      </c>
      <c r="H10" s="21"/>
      <c r="I10" s="9"/>
    </row>
    <row r="11" spans="3:9" ht="13.5" customHeight="1">
      <c r="C11" s="12">
        <v>4</v>
      </c>
      <c r="D11" s="9"/>
      <c r="E11" s="31" t="s">
        <v>9</v>
      </c>
      <c r="F11" s="31"/>
      <c r="G11" s="92">
        <v>46483</v>
      </c>
      <c r="H11" s="21"/>
      <c r="I11" s="9"/>
    </row>
    <row r="12" spans="3:9" ht="13.5" customHeight="1">
      <c r="C12" s="12">
        <v>5</v>
      </c>
      <c r="D12" s="9"/>
      <c r="E12" s="31" t="s">
        <v>9</v>
      </c>
      <c r="F12" s="31"/>
      <c r="G12" s="92">
        <v>46650</v>
      </c>
      <c r="H12" s="21"/>
      <c r="I12" s="9"/>
    </row>
    <row r="13" spans="3:9" ht="13.5" customHeight="1">
      <c r="C13" s="12">
        <v>6</v>
      </c>
      <c r="D13" s="9"/>
      <c r="E13" s="31" t="s">
        <v>9</v>
      </c>
      <c r="F13" s="31"/>
      <c r="G13" s="92">
        <v>47354</v>
      </c>
      <c r="H13" s="21"/>
      <c r="I13" s="9"/>
    </row>
    <row r="14" spans="3:9" ht="13.5" customHeight="1">
      <c r="C14" s="12">
        <v>7</v>
      </c>
      <c r="D14" s="9"/>
      <c r="E14" s="31" t="s">
        <v>9</v>
      </c>
      <c r="F14" s="31"/>
      <c r="G14" s="92">
        <v>48259</v>
      </c>
      <c r="H14" s="21"/>
      <c r="I14" s="9"/>
    </row>
    <row r="15" spans="3:9" ht="13.5" customHeight="1">
      <c r="C15" s="12">
        <v>8</v>
      </c>
      <c r="D15" s="9"/>
      <c r="E15" s="31" t="s">
        <v>9</v>
      </c>
      <c r="F15" s="31"/>
      <c r="G15" s="92">
        <v>49542</v>
      </c>
      <c r="H15" s="21"/>
      <c r="I15" s="9"/>
    </row>
    <row r="16" spans="3:9" ht="13.5" customHeight="1">
      <c r="C16" s="12">
        <v>9</v>
      </c>
      <c r="D16" s="9"/>
      <c r="E16" s="31" t="s">
        <v>9</v>
      </c>
      <c r="F16" s="31"/>
      <c r="G16" s="92">
        <v>50383</v>
      </c>
      <c r="H16" s="21"/>
      <c r="I16" s="9"/>
    </row>
    <row r="17" spans="3:9" ht="13.5" customHeight="1">
      <c r="C17" s="12">
        <v>10</v>
      </c>
      <c r="D17" s="9"/>
      <c r="E17" s="31" t="s">
        <v>9</v>
      </c>
      <c r="F17" s="31"/>
      <c r="G17" s="92">
        <v>52264</v>
      </c>
      <c r="H17" s="13"/>
      <c r="I17" s="9"/>
    </row>
    <row r="18" spans="3:9" ht="13.5" customHeight="1">
      <c r="C18" s="12">
        <v>11</v>
      </c>
      <c r="D18" s="9"/>
      <c r="E18" s="31" t="s">
        <v>9</v>
      </c>
      <c r="F18" s="31"/>
      <c r="G18" s="92">
        <v>53157</v>
      </c>
      <c r="H18" s="13"/>
      <c r="I18" s="9"/>
    </row>
    <row r="19" spans="3:9" ht="13.5" customHeight="1">
      <c r="C19" s="12">
        <v>12</v>
      </c>
      <c r="D19" s="9" t="s">
        <v>9</v>
      </c>
      <c r="E19" s="31" t="s">
        <v>9</v>
      </c>
      <c r="F19" s="31"/>
      <c r="G19" s="92">
        <v>53824</v>
      </c>
      <c r="H19" s="13"/>
      <c r="I19" s="9"/>
    </row>
    <row r="20" spans="3:9" ht="13.5" customHeight="1">
      <c r="C20" s="12">
        <v>13</v>
      </c>
      <c r="D20" s="9"/>
      <c r="E20" s="31" t="s">
        <v>9</v>
      </c>
      <c r="F20" s="31"/>
      <c r="G20" s="92">
        <v>56687</v>
      </c>
      <c r="H20" s="13"/>
      <c r="I20" s="9"/>
    </row>
    <row r="21" spans="3:9" ht="13.5" customHeight="1">
      <c r="C21" s="15">
        <v>14</v>
      </c>
      <c r="D21" s="9"/>
      <c r="E21" s="31" t="s">
        <v>9</v>
      </c>
      <c r="F21" s="31"/>
      <c r="G21" s="92">
        <v>57734</v>
      </c>
      <c r="H21" s="21"/>
      <c r="I21" s="9"/>
    </row>
    <row r="22" spans="3:9" ht="13.5" customHeight="1">
      <c r="C22" s="15">
        <v>15</v>
      </c>
      <c r="D22" s="22"/>
      <c r="E22" s="31" t="s">
        <v>9</v>
      </c>
      <c r="F22" s="26"/>
      <c r="G22" s="92">
        <v>58675</v>
      </c>
      <c r="H22" s="22"/>
      <c r="I22" s="22"/>
    </row>
    <row r="23" spans="3:9" ht="13.5" customHeight="1">
      <c r="C23" s="15">
        <v>16</v>
      </c>
      <c r="E23" s="31" t="s">
        <v>9</v>
      </c>
      <c r="F23" s="26"/>
      <c r="G23" s="92">
        <v>58931</v>
      </c>
      <c r="I23" s="9"/>
    </row>
    <row r="24" spans="3:9" ht="13.5" customHeight="1">
      <c r="C24" s="15">
        <v>17</v>
      </c>
      <c r="E24" s="31" t="s">
        <v>9</v>
      </c>
      <c r="F24" s="26"/>
      <c r="G24" s="92">
        <v>59132</v>
      </c>
      <c r="I24" s="9"/>
    </row>
    <row r="25" spans="3:9" ht="13.5" customHeight="1">
      <c r="C25" s="15">
        <v>18</v>
      </c>
      <c r="E25" s="31" t="s">
        <v>9</v>
      </c>
      <c r="F25" s="26"/>
      <c r="G25" s="92">
        <v>60166</v>
      </c>
      <c r="I25" s="9"/>
    </row>
    <row r="26" spans="3:9" ht="13.5" customHeight="1">
      <c r="C26" s="15">
        <v>19</v>
      </c>
      <c r="E26" s="31" t="s">
        <v>9</v>
      </c>
      <c r="F26" s="26"/>
      <c r="G26" s="92">
        <v>61152</v>
      </c>
      <c r="I26" s="9"/>
    </row>
    <row r="27" spans="3:9" ht="13.5" customHeight="1">
      <c r="C27" s="15">
        <v>20</v>
      </c>
      <c r="E27" s="31" t="s">
        <v>9</v>
      </c>
      <c r="F27" s="26"/>
      <c r="G27" s="92">
        <v>61305</v>
      </c>
      <c r="I27" s="9"/>
    </row>
    <row r="28" spans="3:9" ht="13.5" customHeight="1">
      <c r="C28" s="15">
        <v>21</v>
      </c>
      <c r="D28" s="22"/>
      <c r="E28" s="31" t="s">
        <v>9</v>
      </c>
      <c r="F28" s="26"/>
      <c r="G28" s="92">
        <v>61574</v>
      </c>
      <c r="H28" s="22"/>
      <c r="I28" s="22"/>
    </row>
    <row r="29" spans="3:9" ht="13.5" customHeight="1">
      <c r="C29" s="15">
        <v>22</v>
      </c>
      <c r="D29" s="22"/>
      <c r="E29" s="31" t="s">
        <v>9</v>
      </c>
      <c r="F29" s="26"/>
      <c r="G29" s="92">
        <v>61777</v>
      </c>
      <c r="H29" s="22"/>
      <c r="I29" s="22"/>
    </row>
    <row r="30" spans="3:9" ht="13.5" customHeight="1">
      <c r="C30" s="15">
        <v>23</v>
      </c>
      <c r="D30" s="22"/>
      <c r="E30" s="31" t="s">
        <v>9</v>
      </c>
      <c r="F30" s="26"/>
      <c r="G30" s="92">
        <v>62924</v>
      </c>
      <c r="H30" s="22"/>
      <c r="I30" s="22"/>
    </row>
    <row r="31" spans="3:9" ht="13.5" customHeight="1">
      <c r="C31" s="15">
        <v>24</v>
      </c>
      <c r="D31" s="22"/>
      <c r="E31" s="31" t="s">
        <v>9</v>
      </c>
      <c r="F31" s="26"/>
      <c r="G31" s="92">
        <v>64486</v>
      </c>
      <c r="H31" s="22"/>
      <c r="I31" s="22"/>
    </row>
    <row r="32" spans="3:9" ht="13.5" customHeight="1">
      <c r="C32" s="15">
        <v>25</v>
      </c>
      <c r="D32" s="22"/>
      <c r="E32" s="31" t="s">
        <v>9</v>
      </c>
      <c r="F32" s="26"/>
      <c r="G32" s="92">
        <v>66207</v>
      </c>
      <c r="H32" s="22"/>
      <c r="I32" s="22"/>
    </row>
    <row r="33" spans="3:9" ht="13.5" customHeight="1">
      <c r="C33" s="15">
        <v>26</v>
      </c>
      <c r="E33" s="31" t="s">
        <v>9</v>
      </c>
      <c r="F33" s="26"/>
      <c r="G33" s="92">
        <v>67615</v>
      </c>
      <c r="I33" s="9"/>
    </row>
    <row r="34" spans="3:9" ht="13.5" customHeight="1">
      <c r="C34" s="15">
        <v>27</v>
      </c>
      <c r="E34" s="31" t="s">
        <v>9</v>
      </c>
      <c r="F34" s="26"/>
      <c r="G34" s="92">
        <v>68731</v>
      </c>
      <c r="I34" s="9"/>
    </row>
    <row r="35" spans="3:9" ht="13.5" customHeight="1">
      <c r="C35" s="15">
        <v>28</v>
      </c>
      <c r="E35" s="31" t="s">
        <v>9</v>
      </c>
      <c r="F35" s="26"/>
      <c r="G35" s="92">
        <v>68890</v>
      </c>
      <c r="I35" s="68"/>
    </row>
    <row r="36" spans="3:9" ht="13.5" customHeight="1">
      <c r="C36" s="15">
        <v>29</v>
      </c>
      <c r="E36" s="31"/>
      <c r="F36" s="26"/>
      <c r="G36" s="92">
        <v>69098</v>
      </c>
      <c r="I36" s="68"/>
    </row>
    <row r="37" spans="3:9" ht="13.5" customHeight="1">
      <c r="C37" s="15">
        <v>30</v>
      </c>
      <c r="E37" s="31"/>
      <c r="F37" s="26"/>
      <c r="G37" s="92">
        <v>69307</v>
      </c>
      <c r="I37" s="68"/>
    </row>
    <row r="38" spans="3:9" ht="13.5" customHeight="1">
      <c r="C38" s="15">
        <v>31</v>
      </c>
      <c r="E38" s="31"/>
      <c r="F38" s="26"/>
      <c r="G38" s="92">
        <v>69515</v>
      </c>
      <c r="I38" s="68"/>
    </row>
    <row r="39" spans="3:9" ht="13.5" customHeight="1">
      <c r="C39" s="15">
        <v>32</v>
      </c>
      <c r="E39" s="31"/>
      <c r="F39" s="26"/>
      <c r="G39" s="92">
        <v>69723</v>
      </c>
      <c r="I39" s="68"/>
    </row>
    <row r="40" spans="3:9" ht="13.5" customHeight="1">
      <c r="C40" s="15">
        <v>33</v>
      </c>
      <c r="E40" s="31"/>
      <c r="F40" s="26"/>
      <c r="G40" s="92">
        <v>69931</v>
      </c>
      <c r="I40" s="68"/>
    </row>
    <row r="41" spans="3:9" ht="13.5" customHeight="1">
      <c r="C41" s="15">
        <v>34</v>
      </c>
      <c r="E41" s="31"/>
      <c r="F41" s="26"/>
      <c r="G41" s="92">
        <v>70139</v>
      </c>
      <c r="I41" s="68"/>
    </row>
    <row r="42" spans="3:9" ht="13.5" customHeight="1">
      <c r="C42" s="15">
        <v>35</v>
      </c>
      <c r="E42" s="31"/>
      <c r="F42" s="26"/>
      <c r="G42" s="92">
        <v>70348</v>
      </c>
      <c r="I42" s="68"/>
    </row>
    <row r="43" spans="3:9" ht="13.5" customHeight="1">
      <c r="C43" s="15">
        <v>36</v>
      </c>
      <c r="E43" s="31"/>
      <c r="F43" s="26"/>
      <c r="G43" s="92">
        <v>70556</v>
      </c>
      <c r="I43" s="68"/>
    </row>
    <row r="44" spans="3:9" ht="13.5" customHeight="1">
      <c r="C44" s="15">
        <v>37</v>
      </c>
      <c r="E44" s="31"/>
      <c r="F44" s="26"/>
      <c r="G44" s="92">
        <v>70764</v>
      </c>
      <c r="I44" s="68"/>
    </row>
    <row r="45" spans="3:9" ht="13.5" customHeight="1">
      <c r="C45" s="15">
        <v>38</v>
      </c>
      <c r="E45" s="31"/>
      <c r="F45" s="26"/>
      <c r="G45" s="92">
        <v>70972</v>
      </c>
      <c r="I45" s="68"/>
    </row>
    <row r="46" spans="3:9" ht="13.5" customHeight="1">
      <c r="C46" s="15">
        <v>39</v>
      </c>
      <c r="E46" s="31"/>
      <c r="F46" s="26"/>
      <c r="G46" s="92">
        <v>71180</v>
      </c>
      <c r="I46" s="68"/>
    </row>
    <row r="47" spans="3:9" ht="13.5" customHeight="1">
      <c r="C47" s="15">
        <v>40</v>
      </c>
      <c r="E47" s="31"/>
      <c r="F47" s="26"/>
      <c r="G47" s="92">
        <v>71388</v>
      </c>
      <c r="I47" s="68"/>
    </row>
    <row r="48" spans="3:9" ht="15.75">
      <c r="C48" s="15"/>
      <c r="E48" s="26" t="s">
        <v>9</v>
      </c>
      <c r="F48" s="26"/>
      <c r="G48" s="83"/>
      <c r="I48" s="68"/>
    </row>
    <row r="49" spans="2:9" ht="15.75">
      <c r="B49" t="s">
        <v>99</v>
      </c>
      <c r="C49" s="15"/>
      <c r="F49" s="26"/>
      <c r="G49" s="83" t="s">
        <v>9</v>
      </c>
      <c r="I49" s="68"/>
    </row>
    <row r="50" spans="5:9" ht="16.5">
      <c r="E50" s="31" t="s">
        <v>9</v>
      </c>
      <c r="G50" s="83" t="s">
        <v>9</v>
      </c>
      <c r="I50" s="19"/>
    </row>
    <row r="51" ht="12.75">
      <c r="A51" t="s">
        <v>9</v>
      </c>
    </row>
    <row r="52" spans="1:9" ht="12.75">
      <c r="A52" t="s">
        <v>9</v>
      </c>
      <c r="B52" s="24"/>
      <c r="C52" s="22"/>
      <c r="D52" s="22"/>
      <c r="E52" s="22"/>
      <c r="F52" s="22"/>
      <c r="G52" s="22"/>
      <c r="H52" s="22"/>
      <c r="I52" s="22"/>
    </row>
    <row r="53" spans="1:9" ht="12.75">
      <c r="A53" t="s">
        <v>9</v>
      </c>
      <c r="B53" s="22"/>
      <c r="C53" s="22"/>
      <c r="D53" s="22"/>
      <c r="E53" s="22"/>
      <c r="F53" s="22"/>
      <c r="G53" s="22"/>
      <c r="H53" s="22"/>
      <c r="I53" s="22"/>
    </row>
    <row r="54" spans="1:9" ht="12.75">
      <c r="A54" t="s">
        <v>9</v>
      </c>
      <c r="B54" s="22"/>
      <c r="C54" s="22"/>
      <c r="D54" s="22"/>
      <c r="E54" s="22"/>
      <c r="F54" s="22"/>
      <c r="G54" s="22"/>
      <c r="H54" s="22"/>
      <c r="I54" s="22"/>
    </row>
  </sheetData>
  <sheetProtection/>
  <mergeCells count="4">
    <mergeCell ref="A1:I1"/>
    <mergeCell ref="A2:I2"/>
    <mergeCell ref="A3:I3"/>
    <mergeCell ref="A4:I4"/>
  </mergeCells>
  <printOptions/>
  <pageMargins left="0.75" right="0.75" top="0.75" bottom="0.25" header="0.25" footer="0.2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3" sqref="A3:J3"/>
    </sheetView>
  </sheetViews>
  <sheetFormatPr defaultColWidth="11.421875" defaultRowHeight="12.75"/>
  <cols>
    <col min="1" max="8" width="8.8515625" style="0" customWidth="1"/>
    <col min="9" max="10" width="10.140625" style="0" customWidth="1"/>
    <col min="11" max="11" width="8.8515625" style="0" customWidth="1"/>
    <col min="12" max="12" width="10.7109375" style="0" customWidth="1"/>
    <col min="13" max="16384" width="8.8515625" style="0" customWidth="1"/>
  </cols>
  <sheetData>
    <row r="1" spans="1:10" ht="15.75">
      <c r="A1" s="129" t="s">
        <v>90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>
      <c r="A2" s="129" t="s">
        <v>217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.75">
      <c r="A3" s="129" t="s">
        <v>9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2:9" ht="15.75">
      <c r="B4" s="9"/>
      <c r="C4" s="9"/>
      <c r="D4" s="9"/>
      <c r="E4" s="9"/>
      <c r="F4" s="9"/>
      <c r="G4" s="9"/>
      <c r="H4" s="9"/>
      <c r="I4" s="9"/>
    </row>
    <row r="5" spans="2:10" ht="15.75">
      <c r="B5" s="9"/>
      <c r="C5" s="9"/>
      <c r="D5" s="9"/>
      <c r="E5" s="9"/>
      <c r="F5" s="9"/>
      <c r="G5" s="9"/>
      <c r="H5" s="9"/>
      <c r="I5" s="9"/>
      <c r="J5" s="34"/>
    </row>
    <row r="6" spans="2:10" ht="15.75">
      <c r="B6" s="35"/>
      <c r="C6" s="36" t="s">
        <v>28</v>
      </c>
      <c r="D6" s="35"/>
      <c r="E6" s="35"/>
      <c r="F6" s="37" t="s">
        <v>29</v>
      </c>
      <c r="G6" s="35"/>
      <c r="H6" s="35"/>
      <c r="I6" s="36" t="s">
        <v>94</v>
      </c>
      <c r="J6" s="34"/>
    </row>
    <row r="7" spans="2:9" ht="15.75">
      <c r="B7" s="9"/>
      <c r="C7" s="12">
        <v>0</v>
      </c>
      <c r="D7" s="9"/>
      <c r="E7" s="9"/>
      <c r="F7" s="27">
        <f>+(+I7/7)/185</f>
        <v>7.539999999999999</v>
      </c>
      <c r="G7" s="9"/>
      <c r="H7" s="9"/>
      <c r="I7" s="97">
        <v>9764.3</v>
      </c>
    </row>
    <row r="8" spans="2:9" ht="15.75">
      <c r="B8" s="9"/>
      <c r="C8" s="12">
        <v>1</v>
      </c>
      <c r="D8" s="9"/>
      <c r="E8" s="9"/>
      <c r="F8" s="27">
        <f aca="true" t="shared" si="0" ref="F8:F47">+(+I8/7)/185</f>
        <v>7.760000000000001</v>
      </c>
      <c r="G8" s="9"/>
      <c r="H8" s="9"/>
      <c r="I8" s="97">
        <v>10049.2</v>
      </c>
    </row>
    <row r="9" spans="2:9" ht="15.75">
      <c r="B9" s="9"/>
      <c r="C9" s="12">
        <v>2</v>
      </c>
      <c r="D9" s="9"/>
      <c r="E9" s="9"/>
      <c r="F9" s="27">
        <f t="shared" si="0"/>
        <v>8.22</v>
      </c>
      <c r="G9" s="9"/>
      <c r="H9" s="9"/>
      <c r="I9" s="97">
        <v>10644.9</v>
      </c>
    </row>
    <row r="10" spans="2:9" ht="15.75">
      <c r="B10" s="9"/>
      <c r="C10" s="12">
        <v>3</v>
      </c>
      <c r="D10" s="9"/>
      <c r="E10" s="9"/>
      <c r="F10" s="27">
        <f t="shared" si="0"/>
        <v>8.4</v>
      </c>
      <c r="G10" s="9"/>
      <c r="H10" s="9"/>
      <c r="I10" s="97">
        <v>10878</v>
      </c>
    </row>
    <row r="11" spans="2:9" ht="15.75">
      <c r="B11" s="9"/>
      <c r="C11" s="12">
        <v>4</v>
      </c>
      <c r="D11" s="9"/>
      <c r="E11" s="9"/>
      <c r="F11" s="27">
        <f t="shared" si="0"/>
        <v>8.67</v>
      </c>
      <c r="G11" s="9"/>
      <c r="H11" s="9"/>
      <c r="I11" s="97">
        <v>11227.65</v>
      </c>
    </row>
    <row r="12" spans="2:9" ht="15.75">
      <c r="B12" s="9"/>
      <c r="C12" s="12">
        <v>5</v>
      </c>
      <c r="D12" s="9"/>
      <c r="E12" s="9"/>
      <c r="F12" s="27">
        <f t="shared" si="0"/>
        <v>8.92</v>
      </c>
      <c r="G12" s="9"/>
      <c r="H12" s="9"/>
      <c r="I12" s="97">
        <v>11551.4</v>
      </c>
    </row>
    <row r="13" spans="2:9" ht="15.75">
      <c r="B13" s="9"/>
      <c r="C13" s="12">
        <v>6</v>
      </c>
      <c r="D13" s="9"/>
      <c r="E13" s="9"/>
      <c r="F13" s="27">
        <f t="shared" si="0"/>
        <v>9.139999999999999</v>
      </c>
      <c r="G13" s="9"/>
      <c r="H13" s="9"/>
      <c r="I13" s="97">
        <v>11836.3</v>
      </c>
    </row>
    <row r="14" spans="2:9" ht="15.75">
      <c r="B14" s="9"/>
      <c r="C14" s="12">
        <v>7</v>
      </c>
      <c r="D14" s="9"/>
      <c r="E14" s="9"/>
      <c r="F14" s="27">
        <f t="shared" si="0"/>
        <v>9.35</v>
      </c>
      <c r="G14" s="9"/>
      <c r="H14" s="9"/>
      <c r="I14" s="97">
        <v>12108.25</v>
      </c>
    </row>
    <row r="15" spans="2:9" ht="15.75">
      <c r="B15" s="9"/>
      <c r="C15" s="12">
        <v>8</v>
      </c>
      <c r="D15" s="9"/>
      <c r="E15" s="9"/>
      <c r="F15" s="27">
        <f t="shared" si="0"/>
        <v>9.510000000000002</v>
      </c>
      <c r="G15" s="9"/>
      <c r="H15" s="9"/>
      <c r="I15" s="97">
        <v>12315.45</v>
      </c>
    </row>
    <row r="16" spans="2:9" ht="15.75">
      <c r="B16" s="9"/>
      <c r="C16" s="12">
        <v>9</v>
      </c>
      <c r="D16" s="9"/>
      <c r="E16" s="9"/>
      <c r="F16" s="27">
        <f t="shared" si="0"/>
        <v>9.639999999999999</v>
      </c>
      <c r="G16" s="9"/>
      <c r="H16" s="9"/>
      <c r="I16" s="97">
        <v>12483.8</v>
      </c>
    </row>
    <row r="17" spans="2:9" ht="15.75">
      <c r="B17" s="9"/>
      <c r="C17" s="12">
        <v>10</v>
      </c>
      <c r="D17" s="9"/>
      <c r="E17" s="9"/>
      <c r="F17" s="27">
        <f t="shared" si="0"/>
        <v>9.8</v>
      </c>
      <c r="G17" s="9"/>
      <c r="H17" s="9"/>
      <c r="I17" s="97">
        <v>12691</v>
      </c>
    </row>
    <row r="18" spans="2:9" ht="15.75">
      <c r="B18" s="9"/>
      <c r="C18" s="12">
        <v>11</v>
      </c>
      <c r="D18" s="9"/>
      <c r="E18" s="9"/>
      <c r="F18" s="27">
        <f t="shared" si="0"/>
        <v>9.96</v>
      </c>
      <c r="G18" s="9"/>
      <c r="H18" s="9"/>
      <c r="I18" s="97">
        <v>12898.2</v>
      </c>
    </row>
    <row r="19" spans="2:9" ht="15.75">
      <c r="B19" s="9"/>
      <c r="C19" s="12">
        <v>12</v>
      </c>
      <c r="D19" s="9"/>
      <c r="E19" s="9"/>
      <c r="F19" s="27">
        <f t="shared" si="0"/>
        <v>10.1</v>
      </c>
      <c r="G19" s="9"/>
      <c r="H19" s="9"/>
      <c r="I19" s="97">
        <v>13079.5</v>
      </c>
    </row>
    <row r="20" spans="2:9" ht="15.75">
      <c r="B20" s="9"/>
      <c r="C20" s="12">
        <v>13</v>
      </c>
      <c r="D20" s="9"/>
      <c r="E20" s="9"/>
      <c r="F20" s="27">
        <f t="shared" si="0"/>
        <v>10.239999999999998</v>
      </c>
      <c r="G20" s="9"/>
      <c r="H20" s="9"/>
      <c r="I20" s="97">
        <v>13260.8</v>
      </c>
    </row>
    <row r="21" spans="2:9" ht="15.75">
      <c r="B21" s="9"/>
      <c r="C21" s="12">
        <v>14</v>
      </c>
      <c r="D21" s="9"/>
      <c r="E21" s="9"/>
      <c r="F21" s="27">
        <f t="shared" si="0"/>
        <v>10.55</v>
      </c>
      <c r="G21" s="9"/>
      <c r="H21" s="9"/>
      <c r="I21" s="97">
        <v>13662.25</v>
      </c>
    </row>
    <row r="22" spans="2:9" ht="15.75">
      <c r="B22" s="9"/>
      <c r="C22" s="12">
        <v>15</v>
      </c>
      <c r="D22" s="9"/>
      <c r="E22" s="9"/>
      <c r="F22" s="27">
        <f t="shared" si="0"/>
        <v>10.739999999999998</v>
      </c>
      <c r="G22" s="9"/>
      <c r="H22" s="9"/>
      <c r="I22" s="97">
        <v>13908.3</v>
      </c>
    </row>
    <row r="23" spans="2:9" ht="15.75">
      <c r="B23" s="9"/>
      <c r="C23" s="12">
        <v>16</v>
      </c>
      <c r="D23" s="9"/>
      <c r="E23" s="9"/>
      <c r="F23" s="27">
        <f t="shared" si="0"/>
        <v>10.93</v>
      </c>
      <c r="G23" s="9"/>
      <c r="H23" s="9"/>
      <c r="I23" s="97">
        <v>14154.35</v>
      </c>
    </row>
    <row r="24" spans="2:9" ht="15.75">
      <c r="B24" s="9"/>
      <c r="C24" s="12">
        <v>17</v>
      </c>
      <c r="D24" s="9"/>
      <c r="E24" s="9"/>
      <c r="F24" s="27">
        <f t="shared" si="0"/>
        <v>11.15</v>
      </c>
      <c r="G24" s="9"/>
      <c r="H24" s="9"/>
      <c r="I24" s="97">
        <v>14439.25</v>
      </c>
    </row>
    <row r="25" spans="2:9" ht="15.75">
      <c r="B25" s="9"/>
      <c r="C25" s="12">
        <v>18</v>
      </c>
      <c r="D25" s="9"/>
      <c r="E25" s="9"/>
      <c r="F25" s="27">
        <f t="shared" si="0"/>
        <v>11.34</v>
      </c>
      <c r="G25" s="9"/>
      <c r="H25" s="9"/>
      <c r="I25" s="97">
        <v>14685.3</v>
      </c>
    </row>
    <row r="26" spans="2:9" ht="15.75">
      <c r="B26" s="39"/>
      <c r="C26" s="40">
        <v>19</v>
      </c>
      <c r="D26" s="39"/>
      <c r="E26" s="39"/>
      <c r="F26" s="27">
        <f t="shared" si="0"/>
        <v>11.419999999999998</v>
      </c>
      <c r="G26" s="39"/>
      <c r="H26" s="39"/>
      <c r="I26" s="97">
        <v>14788.9</v>
      </c>
    </row>
    <row r="27" spans="2:10" ht="15.75">
      <c r="B27" s="39"/>
      <c r="C27" s="40">
        <v>20</v>
      </c>
      <c r="D27" s="39"/>
      <c r="E27" s="39"/>
      <c r="F27" s="27">
        <f t="shared" si="0"/>
        <v>11.5</v>
      </c>
      <c r="G27" s="39"/>
      <c r="H27" s="39"/>
      <c r="I27" s="97">
        <v>14892.5</v>
      </c>
      <c r="J27" s="19"/>
    </row>
    <row r="28" spans="2:10" ht="15.75">
      <c r="B28" s="39"/>
      <c r="C28" s="40">
        <v>21</v>
      </c>
      <c r="D28" s="39"/>
      <c r="E28" s="39"/>
      <c r="F28" s="27">
        <f t="shared" si="0"/>
        <v>12.05</v>
      </c>
      <c r="G28" s="39"/>
      <c r="H28" s="39"/>
      <c r="I28" s="97">
        <v>15604.75</v>
      </c>
      <c r="J28" s="19"/>
    </row>
    <row r="29" spans="2:10" ht="15.75">
      <c r="B29" s="39"/>
      <c r="C29" s="40">
        <v>22</v>
      </c>
      <c r="D29" s="39"/>
      <c r="E29" s="39"/>
      <c r="F29" s="27">
        <f t="shared" si="0"/>
        <v>12.34</v>
      </c>
      <c r="G29" s="39"/>
      <c r="H29" s="39"/>
      <c r="I29" s="97">
        <v>15980.3</v>
      </c>
      <c r="J29" s="19"/>
    </row>
    <row r="30" spans="2:10" ht="15.75">
      <c r="B30" s="15"/>
      <c r="C30" s="15">
        <v>23</v>
      </c>
      <c r="D30" s="15"/>
      <c r="E30" s="42"/>
      <c r="F30" s="27">
        <f t="shared" si="0"/>
        <v>12.559999999999999</v>
      </c>
      <c r="G30" s="39"/>
      <c r="H30" s="39"/>
      <c r="I30" s="97">
        <v>16265.2</v>
      </c>
      <c r="J30" s="19"/>
    </row>
    <row r="31" spans="2:9" ht="15.75">
      <c r="B31" s="39"/>
      <c r="C31" s="43">
        <v>24</v>
      </c>
      <c r="D31" s="39"/>
      <c r="E31" s="39"/>
      <c r="F31" s="27">
        <f t="shared" si="0"/>
        <v>12.940000000000001</v>
      </c>
      <c r="G31" s="39"/>
      <c r="H31" s="39"/>
      <c r="I31" s="97">
        <v>16757.3</v>
      </c>
    </row>
    <row r="32" spans="2:9" ht="15.75">
      <c r="B32" s="39"/>
      <c r="C32" s="43">
        <v>25</v>
      </c>
      <c r="D32" s="39"/>
      <c r="E32" s="39"/>
      <c r="F32" s="27">
        <f t="shared" si="0"/>
        <v>13.05</v>
      </c>
      <c r="G32" s="39"/>
      <c r="H32" s="39"/>
      <c r="I32" s="97">
        <v>16899.75</v>
      </c>
    </row>
    <row r="33" spans="2:9" ht="15.75">
      <c r="B33" s="39"/>
      <c r="C33" s="43">
        <v>26</v>
      </c>
      <c r="D33" s="39"/>
      <c r="E33" s="39"/>
      <c r="F33" s="27">
        <f t="shared" si="0"/>
        <v>13.209999999999999</v>
      </c>
      <c r="G33" s="39"/>
      <c r="H33" s="39"/>
      <c r="I33" s="97">
        <v>17106.95</v>
      </c>
    </row>
    <row r="34" spans="2:9" ht="15.75">
      <c r="B34" s="39"/>
      <c r="C34" s="43">
        <v>27</v>
      </c>
      <c r="D34" s="39"/>
      <c r="E34" s="39"/>
      <c r="F34" s="27">
        <f t="shared" si="0"/>
        <v>13.370000000000001</v>
      </c>
      <c r="G34" s="39"/>
      <c r="H34" s="39"/>
      <c r="I34" s="97">
        <v>17314.15</v>
      </c>
    </row>
    <row r="35" spans="2:9" ht="15.75">
      <c r="B35" s="39"/>
      <c r="C35" s="43">
        <v>28</v>
      </c>
      <c r="D35" s="39"/>
      <c r="E35" s="39"/>
      <c r="F35" s="27">
        <f t="shared" si="0"/>
        <v>13.53</v>
      </c>
      <c r="G35" s="39"/>
      <c r="H35" s="39"/>
      <c r="I35" s="97">
        <v>17521.35</v>
      </c>
    </row>
    <row r="36" spans="2:9" ht="15.75">
      <c r="B36" s="39"/>
      <c r="C36" s="43">
        <v>29</v>
      </c>
      <c r="D36" s="39"/>
      <c r="E36" s="39"/>
      <c r="F36" s="27">
        <f t="shared" si="0"/>
        <v>13.7</v>
      </c>
      <c r="G36" s="39"/>
      <c r="H36" s="39"/>
      <c r="I36" s="97">
        <v>17741.5</v>
      </c>
    </row>
    <row r="37" spans="2:9" ht="15.75">
      <c r="B37" s="39"/>
      <c r="C37" s="43">
        <v>30</v>
      </c>
      <c r="D37" s="39"/>
      <c r="E37" s="39"/>
      <c r="F37" s="27">
        <f t="shared" si="0"/>
        <v>13.86</v>
      </c>
      <c r="G37" s="39"/>
      <c r="H37" s="39"/>
      <c r="I37" s="97">
        <v>17948.7</v>
      </c>
    </row>
    <row r="38" spans="2:9" ht="15.75">
      <c r="B38" s="39"/>
      <c r="C38" s="43">
        <v>31</v>
      </c>
      <c r="D38" s="39"/>
      <c r="E38" s="39"/>
      <c r="F38" s="27">
        <f t="shared" si="0"/>
        <v>14.020000000000001</v>
      </c>
      <c r="G38" s="39"/>
      <c r="H38" s="39"/>
      <c r="I38" s="97">
        <v>18155.9</v>
      </c>
    </row>
    <row r="39" spans="2:9" ht="15.75">
      <c r="B39" s="39"/>
      <c r="C39" s="43">
        <v>32</v>
      </c>
      <c r="D39" s="39"/>
      <c r="E39" s="39"/>
      <c r="F39" s="27">
        <f t="shared" si="0"/>
        <v>14.179999999999998</v>
      </c>
      <c r="G39" s="39"/>
      <c r="H39" s="39"/>
      <c r="I39" s="97">
        <v>18363.1</v>
      </c>
    </row>
    <row r="40" spans="2:9" ht="15.75">
      <c r="B40" s="39"/>
      <c r="C40" s="43">
        <v>33</v>
      </c>
      <c r="D40" s="39"/>
      <c r="E40" s="39"/>
      <c r="F40" s="27">
        <f t="shared" si="0"/>
        <v>14.34</v>
      </c>
      <c r="G40" s="39"/>
      <c r="H40" s="39"/>
      <c r="I40" s="97">
        <v>18570.3</v>
      </c>
    </row>
    <row r="41" spans="2:9" ht="15.75">
      <c r="B41" s="39"/>
      <c r="C41" s="43">
        <v>34</v>
      </c>
      <c r="D41" s="39"/>
      <c r="E41" s="39"/>
      <c r="F41" s="27">
        <f t="shared" si="0"/>
        <v>14.5</v>
      </c>
      <c r="G41" s="39"/>
      <c r="H41" s="39"/>
      <c r="I41" s="97">
        <v>18777.5</v>
      </c>
    </row>
    <row r="42" spans="2:9" ht="15.75">
      <c r="B42" s="39"/>
      <c r="C42" s="43">
        <v>35</v>
      </c>
      <c r="D42" s="39"/>
      <c r="E42" s="39"/>
      <c r="F42" s="27">
        <f t="shared" si="0"/>
        <v>14.66</v>
      </c>
      <c r="G42" s="39"/>
      <c r="H42" s="39"/>
      <c r="I42" s="97">
        <v>18984.7</v>
      </c>
    </row>
    <row r="43" spans="2:9" ht="15.75">
      <c r="B43" s="39"/>
      <c r="C43" s="43">
        <v>36</v>
      </c>
      <c r="D43" s="39"/>
      <c r="E43" s="39"/>
      <c r="F43" s="27">
        <f t="shared" si="0"/>
        <v>14.820000000000002</v>
      </c>
      <c r="G43" s="39"/>
      <c r="H43" s="39"/>
      <c r="I43" s="97">
        <v>19191.9</v>
      </c>
    </row>
    <row r="44" spans="2:9" ht="15.75">
      <c r="B44" s="39"/>
      <c r="C44" s="43">
        <v>37</v>
      </c>
      <c r="D44" s="39"/>
      <c r="E44" s="39"/>
      <c r="F44" s="27">
        <f t="shared" si="0"/>
        <v>14.979999999999999</v>
      </c>
      <c r="G44" s="39"/>
      <c r="H44" s="39"/>
      <c r="I44" s="97">
        <v>19399.1</v>
      </c>
    </row>
    <row r="45" spans="2:9" ht="15.75">
      <c r="B45" s="39"/>
      <c r="C45" s="43">
        <v>38</v>
      </c>
      <c r="D45" s="39"/>
      <c r="E45" s="39"/>
      <c r="F45" s="27">
        <f t="shared" si="0"/>
        <v>15.14</v>
      </c>
      <c r="G45" s="39"/>
      <c r="H45" s="39"/>
      <c r="I45" s="97">
        <v>19606.3</v>
      </c>
    </row>
    <row r="46" spans="2:9" ht="15.75">
      <c r="B46" s="39"/>
      <c r="C46" s="43">
        <v>39</v>
      </c>
      <c r="D46" s="39"/>
      <c r="E46" s="39"/>
      <c r="F46" s="27">
        <f t="shared" si="0"/>
        <v>15.3</v>
      </c>
      <c r="G46" s="39"/>
      <c r="H46" s="39"/>
      <c r="I46" s="97">
        <v>19813.5</v>
      </c>
    </row>
    <row r="47" spans="2:9" ht="15.75">
      <c r="B47" s="39"/>
      <c r="C47" s="43">
        <v>40</v>
      </c>
      <c r="D47" s="39"/>
      <c r="E47" s="39"/>
      <c r="F47" s="27">
        <f t="shared" si="0"/>
        <v>15.459999999999999</v>
      </c>
      <c r="G47" s="39"/>
      <c r="H47" s="39"/>
      <c r="I47" s="97">
        <v>20020.7</v>
      </c>
    </row>
    <row r="48" spans="2:10" ht="15.75">
      <c r="B48" s="34"/>
      <c r="C48" s="34"/>
      <c r="D48" s="34"/>
      <c r="E48" s="34"/>
      <c r="F48" s="44" t="s">
        <v>9</v>
      </c>
      <c r="G48" s="34"/>
      <c r="H48" s="34"/>
      <c r="I48" s="34"/>
      <c r="J48" s="45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130" t="s">
        <v>85</v>
      </c>
      <c r="B50" s="130"/>
      <c r="C50" s="130"/>
      <c r="D50" s="130"/>
      <c r="E50" s="130"/>
      <c r="F50" s="130"/>
      <c r="G50" s="130"/>
      <c r="H50" s="130"/>
      <c r="I50" s="130"/>
      <c r="J50" s="130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</row>
    <row r="53" spans="2:10" ht="15.75">
      <c r="B53" s="16" t="s">
        <v>9</v>
      </c>
      <c r="C53" s="29"/>
      <c r="D53" s="29"/>
      <c r="E53" s="29"/>
      <c r="F53" s="29"/>
      <c r="G53" s="29"/>
      <c r="H53" s="29"/>
      <c r="I53" s="29"/>
      <c r="J53" s="29"/>
    </row>
    <row r="54" spans="2:10" ht="15.75">
      <c r="B54" s="16" t="s">
        <v>9</v>
      </c>
      <c r="C54" s="29"/>
      <c r="D54" s="29"/>
      <c r="E54" s="29"/>
      <c r="F54" s="29"/>
      <c r="G54" s="29"/>
      <c r="H54" s="29"/>
      <c r="I54" s="29"/>
      <c r="J54" s="29"/>
    </row>
    <row r="55" spans="2:10" ht="13.5">
      <c r="B55" s="16" t="s">
        <v>9</v>
      </c>
      <c r="C55" s="22"/>
      <c r="D55" s="22"/>
      <c r="E55" s="22"/>
      <c r="F55" s="22"/>
      <c r="G55" s="22"/>
      <c r="H55" s="22"/>
      <c r="I55" s="22"/>
      <c r="J55" s="22"/>
    </row>
  </sheetData>
  <sheetProtection/>
  <mergeCells count="4">
    <mergeCell ref="A1:J1"/>
    <mergeCell ref="A2:J2"/>
    <mergeCell ref="A3:J3"/>
    <mergeCell ref="A50:J50"/>
  </mergeCells>
  <printOptions/>
  <pageMargins left="0.75" right="0.75" top="0.75" bottom="0.25" header="0.25" footer="0.25"/>
  <pageSetup horizontalDpi="600" verticalDpi="600" orientation="portrait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2.421875" style="0" customWidth="1"/>
    <col min="2" max="6" width="8.8515625" style="0" customWidth="1"/>
    <col min="7" max="7" width="11.8515625" style="0" customWidth="1"/>
    <col min="8" max="16384" width="8.8515625" style="0" customWidth="1"/>
  </cols>
  <sheetData>
    <row r="1" spans="1:8" ht="12.75">
      <c r="A1" s="128" t="s">
        <v>90</v>
      </c>
      <c r="B1" s="128"/>
      <c r="C1" s="128"/>
      <c r="D1" s="128"/>
      <c r="E1" s="128"/>
      <c r="F1" s="128"/>
      <c r="G1" s="128"/>
      <c r="H1" s="128"/>
    </row>
    <row r="2" spans="1:8" ht="12.75">
      <c r="A2" s="128" t="s">
        <v>218</v>
      </c>
      <c r="B2" s="128"/>
      <c r="C2" s="128"/>
      <c r="D2" s="128"/>
      <c r="E2" s="128"/>
      <c r="F2" s="128"/>
      <c r="G2" s="128"/>
      <c r="H2" s="128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ht="12.75">
      <c r="G4" s="85" t="s">
        <v>27</v>
      </c>
    </row>
    <row r="5" spans="1:8" ht="12.75">
      <c r="A5" s="52" t="s">
        <v>28</v>
      </c>
      <c r="B5" s="34"/>
      <c r="C5" s="52" t="s">
        <v>42</v>
      </c>
      <c r="D5" s="34"/>
      <c r="E5" s="52" t="s">
        <v>43</v>
      </c>
      <c r="F5" s="34"/>
      <c r="G5" s="52" t="s">
        <v>93</v>
      </c>
      <c r="H5" s="34"/>
    </row>
    <row r="6" spans="1:7" ht="15.75">
      <c r="A6" s="12">
        <v>0</v>
      </c>
      <c r="C6" s="27">
        <v>20</v>
      </c>
      <c r="E6" s="76">
        <f>+C6*7.5</f>
        <v>150</v>
      </c>
      <c r="G6" s="97">
        <f>+E6*185</f>
        <v>27750</v>
      </c>
    </row>
    <row r="7" spans="1:7" ht="15.75">
      <c r="A7" s="12">
        <v>1</v>
      </c>
      <c r="C7" s="27">
        <f>+C6+0.25</f>
        <v>20.25</v>
      </c>
      <c r="E7" s="76">
        <f aca="true" t="shared" si="0" ref="E7:E51">+C7*7.5</f>
        <v>151.875</v>
      </c>
      <c r="G7" s="97">
        <f aca="true" t="shared" si="1" ref="G7:G51">+E7*185</f>
        <v>28096.875</v>
      </c>
    </row>
    <row r="8" spans="1:7" ht="15.75">
      <c r="A8" s="12">
        <v>2</v>
      </c>
      <c r="C8" s="27">
        <f aca="true" t="shared" si="2" ref="C8:C51">+C7+0.25</f>
        <v>20.5</v>
      </c>
      <c r="E8" s="76">
        <f t="shared" si="0"/>
        <v>153.75</v>
      </c>
      <c r="G8" s="97">
        <f t="shared" si="1"/>
        <v>28443.75</v>
      </c>
    </row>
    <row r="9" spans="1:7" ht="15.75">
      <c r="A9" s="12">
        <v>3</v>
      </c>
      <c r="C9" s="27">
        <f t="shared" si="2"/>
        <v>20.75</v>
      </c>
      <c r="E9" s="76">
        <f t="shared" si="0"/>
        <v>155.625</v>
      </c>
      <c r="G9" s="97">
        <f t="shared" si="1"/>
        <v>28790.625</v>
      </c>
    </row>
    <row r="10" spans="1:7" ht="15.75">
      <c r="A10" s="12">
        <v>4</v>
      </c>
      <c r="C10" s="27">
        <f t="shared" si="2"/>
        <v>21</v>
      </c>
      <c r="E10" s="76">
        <f t="shared" si="0"/>
        <v>157.5</v>
      </c>
      <c r="G10" s="97">
        <f t="shared" si="1"/>
        <v>29137.5</v>
      </c>
    </row>
    <row r="11" spans="1:7" ht="15.75">
      <c r="A11" s="12">
        <v>5</v>
      </c>
      <c r="C11" s="27">
        <f t="shared" si="2"/>
        <v>21.25</v>
      </c>
      <c r="E11" s="76">
        <f t="shared" si="0"/>
        <v>159.375</v>
      </c>
      <c r="G11" s="97">
        <f t="shared" si="1"/>
        <v>29484.375</v>
      </c>
    </row>
    <row r="12" spans="1:7" ht="15.75">
      <c r="A12" s="12">
        <v>6</v>
      </c>
      <c r="C12" s="27">
        <f t="shared" si="2"/>
        <v>21.5</v>
      </c>
      <c r="E12" s="76">
        <f t="shared" si="0"/>
        <v>161.25</v>
      </c>
      <c r="G12" s="97">
        <f t="shared" si="1"/>
        <v>29831.25</v>
      </c>
    </row>
    <row r="13" spans="1:7" ht="15.75">
      <c r="A13" s="12">
        <v>7</v>
      </c>
      <c r="C13" s="27">
        <f t="shared" si="2"/>
        <v>21.75</v>
      </c>
      <c r="E13" s="76">
        <f t="shared" si="0"/>
        <v>163.125</v>
      </c>
      <c r="G13" s="97">
        <f t="shared" si="1"/>
        <v>30178.125</v>
      </c>
    </row>
    <row r="14" spans="1:7" ht="15.75">
      <c r="A14" s="12">
        <v>8</v>
      </c>
      <c r="C14" s="27">
        <f t="shared" si="2"/>
        <v>22</v>
      </c>
      <c r="E14" s="76">
        <f t="shared" si="0"/>
        <v>165</v>
      </c>
      <c r="G14" s="97">
        <f t="shared" si="1"/>
        <v>30525</v>
      </c>
    </row>
    <row r="15" spans="1:7" ht="15.75">
      <c r="A15" s="12">
        <v>9</v>
      </c>
      <c r="C15" s="27">
        <f t="shared" si="2"/>
        <v>22.25</v>
      </c>
      <c r="E15" s="76">
        <f t="shared" si="0"/>
        <v>166.875</v>
      </c>
      <c r="G15" s="97">
        <f t="shared" si="1"/>
        <v>30871.875</v>
      </c>
    </row>
    <row r="16" spans="1:7" ht="15.75">
      <c r="A16" s="12">
        <v>10</v>
      </c>
      <c r="C16" s="27">
        <f t="shared" si="2"/>
        <v>22.5</v>
      </c>
      <c r="E16" s="76">
        <f t="shared" si="0"/>
        <v>168.75</v>
      </c>
      <c r="G16" s="97">
        <f t="shared" si="1"/>
        <v>31218.75</v>
      </c>
    </row>
    <row r="17" spans="1:7" ht="15.75">
      <c r="A17" s="12">
        <v>11</v>
      </c>
      <c r="C17" s="27">
        <f t="shared" si="2"/>
        <v>22.75</v>
      </c>
      <c r="E17" s="76">
        <f t="shared" si="0"/>
        <v>170.625</v>
      </c>
      <c r="G17" s="97">
        <f t="shared" si="1"/>
        <v>31565.625</v>
      </c>
    </row>
    <row r="18" spans="1:7" ht="15.75">
      <c r="A18" s="12">
        <v>12</v>
      </c>
      <c r="C18" s="27">
        <f t="shared" si="2"/>
        <v>23</v>
      </c>
      <c r="E18" s="76">
        <f t="shared" si="0"/>
        <v>172.5</v>
      </c>
      <c r="G18" s="97">
        <f t="shared" si="1"/>
        <v>31912.5</v>
      </c>
    </row>
    <row r="19" spans="1:7" ht="15.75">
      <c r="A19" s="12">
        <v>13</v>
      </c>
      <c r="C19" s="27">
        <f t="shared" si="2"/>
        <v>23.25</v>
      </c>
      <c r="E19" s="76">
        <f t="shared" si="0"/>
        <v>174.375</v>
      </c>
      <c r="G19" s="97">
        <f t="shared" si="1"/>
        <v>32259.375</v>
      </c>
    </row>
    <row r="20" spans="1:7" ht="15.75">
      <c r="A20" s="15">
        <v>14</v>
      </c>
      <c r="C20" s="27">
        <f t="shared" si="2"/>
        <v>23.5</v>
      </c>
      <c r="E20" s="76">
        <f t="shared" si="0"/>
        <v>176.25</v>
      </c>
      <c r="F20" s="19"/>
      <c r="G20" s="97">
        <f t="shared" si="1"/>
        <v>32606.25</v>
      </c>
    </row>
    <row r="21" spans="1:8" ht="15.75">
      <c r="A21" s="12">
        <v>15</v>
      </c>
      <c r="B21" s="19"/>
      <c r="C21" s="27">
        <f t="shared" si="2"/>
        <v>23.75</v>
      </c>
      <c r="D21" s="19"/>
      <c r="E21" s="76">
        <f t="shared" si="0"/>
        <v>178.125</v>
      </c>
      <c r="F21" s="19"/>
      <c r="G21" s="97">
        <f t="shared" si="1"/>
        <v>32953.125</v>
      </c>
      <c r="H21" s="19"/>
    </row>
    <row r="22" spans="1:8" ht="15.75">
      <c r="A22" s="12">
        <v>16</v>
      </c>
      <c r="B22" s="19"/>
      <c r="C22" s="27">
        <f t="shared" si="2"/>
        <v>24</v>
      </c>
      <c r="D22" s="19"/>
      <c r="E22" s="76">
        <f t="shared" si="0"/>
        <v>180</v>
      </c>
      <c r="F22" s="19"/>
      <c r="G22" s="97">
        <f t="shared" si="1"/>
        <v>33300</v>
      </c>
      <c r="H22" s="19"/>
    </row>
    <row r="23" spans="1:8" ht="15.75">
      <c r="A23" s="12">
        <v>17</v>
      </c>
      <c r="B23" s="19"/>
      <c r="C23" s="27">
        <f t="shared" si="2"/>
        <v>24.25</v>
      </c>
      <c r="D23" s="19"/>
      <c r="E23" s="76">
        <f t="shared" si="0"/>
        <v>181.875</v>
      </c>
      <c r="F23" s="19"/>
      <c r="G23" s="97">
        <f t="shared" si="1"/>
        <v>33646.875</v>
      </c>
      <c r="H23" s="19"/>
    </row>
    <row r="24" spans="1:8" ht="15.75">
      <c r="A24" s="12">
        <v>18</v>
      </c>
      <c r="B24" s="19"/>
      <c r="C24" s="27">
        <f t="shared" si="2"/>
        <v>24.5</v>
      </c>
      <c r="D24" s="19"/>
      <c r="E24" s="76">
        <f t="shared" si="0"/>
        <v>183.75</v>
      </c>
      <c r="F24" s="19"/>
      <c r="G24" s="97">
        <f t="shared" si="1"/>
        <v>33993.75</v>
      </c>
      <c r="H24" s="19"/>
    </row>
    <row r="25" spans="1:7" ht="15.75">
      <c r="A25" s="12">
        <v>19</v>
      </c>
      <c r="C25" s="27">
        <f t="shared" si="2"/>
        <v>24.75</v>
      </c>
      <c r="E25" s="76">
        <f t="shared" si="0"/>
        <v>185.625</v>
      </c>
      <c r="G25" s="97">
        <f t="shared" si="1"/>
        <v>34340.625</v>
      </c>
    </row>
    <row r="26" spans="1:7" ht="15.75">
      <c r="A26" s="12">
        <v>20</v>
      </c>
      <c r="C26" s="27">
        <f t="shared" si="2"/>
        <v>25</v>
      </c>
      <c r="E26" s="76">
        <f t="shared" si="0"/>
        <v>187.5</v>
      </c>
      <c r="G26" s="97">
        <f t="shared" si="1"/>
        <v>34687.5</v>
      </c>
    </row>
    <row r="27" spans="1:7" ht="15.75">
      <c r="A27" s="12">
        <v>21</v>
      </c>
      <c r="C27" s="27">
        <f t="shared" si="2"/>
        <v>25.25</v>
      </c>
      <c r="E27" s="76">
        <f t="shared" si="0"/>
        <v>189.375</v>
      </c>
      <c r="G27" s="97">
        <f t="shared" si="1"/>
        <v>35034.375</v>
      </c>
    </row>
    <row r="28" spans="1:7" ht="15.75">
      <c r="A28" s="12">
        <v>22</v>
      </c>
      <c r="C28" s="27">
        <f t="shared" si="2"/>
        <v>25.5</v>
      </c>
      <c r="E28" s="76">
        <f t="shared" si="0"/>
        <v>191.25</v>
      </c>
      <c r="G28" s="97">
        <f t="shared" si="1"/>
        <v>35381.25</v>
      </c>
    </row>
    <row r="29" spans="1:7" ht="15.75">
      <c r="A29" s="12">
        <v>23</v>
      </c>
      <c r="C29" s="27">
        <f t="shared" si="2"/>
        <v>25.75</v>
      </c>
      <c r="E29" s="76">
        <f t="shared" si="0"/>
        <v>193.125</v>
      </c>
      <c r="G29" s="97">
        <f t="shared" si="1"/>
        <v>35728.125</v>
      </c>
    </row>
    <row r="30" spans="1:7" ht="15.75">
      <c r="A30" s="12">
        <v>24</v>
      </c>
      <c r="C30" s="27">
        <f t="shared" si="2"/>
        <v>26</v>
      </c>
      <c r="E30" s="76">
        <f t="shared" si="0"/>
        <v>195</v>
      </c>
      <c r="G30" s="97">
        <f t="shared" si="1"/>
        <v>36075</v>
      </c>
    </row>
    <row r="31" spans="1:7" ht="15.75">
      <c r="A31" s="12">
        <v>25</v>
      </c>
      <c r="C31" s="27">
        <f t="shared" si="2"/>
        <v>26.25</v>
      </c>
      <c r="E31" s="76">
        <f t="shared" si="0"/>
        <v>196.875</v>
      </c>
      <c r="G31" s="97">
        <f t="shared" si="1"/>
        <v>36421.875</v>
      </c>
    </row>
    <row r="32" spans="1:7" ht="15.75">
      <c r="A32" s="12">
        <v>26</v>
      </c>
      <c r="C32" s="27">
        <f t="shared" si="2"/>
        <v>26.5</v>
      </c>
      <c r="E32" s="76">
        <f t="shared" si="0"/>
        <v>198.75</v>
      </c>
      <c r="G32" s="97">
        <f t="shared" si="1"/>
        <v>36768.75</v>
      </c>
    </row>
    <row r="33" spans="1:7" ht="15.75">
      <c r="A33" s="12">
        <v>27</v>
      </c>
      <c r="C33" s="27">
        <f t="shared" si="2"/>
        <v>26.75</v>
      </c>
      <c r="E33" s="76">
        <f t="shared" si="0"/>
        <v>200.625</v>
      </c>
      <c r="G33" s="97">
        <f t="shared" si="1"/>
        <v>37115.625</v>
      </c>
    </row>
    <row r="34" spans="1:7" ht="15.75">
      <c r="A34" s="12">
        <v>28</v>
      </c>
      <c r="C34" s="27">
        <f t="shared" si="2"/>
        <v>27</v>
      </c>
      <c r="E34" s="76">
        <f t="shared" si="0"/>
        <v>202.5</v>
      </c>
      <c r="G34" s="97">
        <f t="shared" si="1"/>
        <v>37462.5</v>
      </c>
    </row>
    <row r="35" spans="1:7" ht="15.75">
      <c r="A35" s="40">
        <v>29</v>
      </c>
      <c r="C35" s="27">
        <f t="shared" si="2"/>
        <v>27.25</v>
      </c>
      <c r="E35" s="76">
        <f t="shared" si="0"/>
        <v>204.375</v>
      </c>
      <c r="G35" s="97">
        <f t="shared" si="1"/>
        <v>37809.375</v>
      </c>
    </row>
    <row r="36" spans="1:7" ht="15.75">
      <c r="A36" s="40">
        <v>30</v>
      </c>
      <c r="C36" s="27">
        <f t="shared" si="2"/>
        <v>27.5</v>
      </c>
      <c r="E36" s="76">
        <f t="shared" si="0"/>
        <v>206.25</v>
      </c>
      <c r="G36" s="97">
        <f t="shared" si="1"/>
        <v>38156.25</v>
      </c>
    </row>
    <row r="37" spans="1:7" ht="15.75">
      <c r="A37" s="40">
        <v>31</v>
      </c>
      <c r="C37" s="27">
        <f t="shared" si="2"/>
        <v>27.75</v>
      </c>
      <c r="E37" s="76">
        <f t="shared" si="0"/>
        <v>208.125</v>
      </c>
      <c r="G37" s="97">
        <f t="shared" si="1"/>
        <v>38503.125</v>
      </c>
    </row>
    <row r="38" spans="1:7" ht="15.75">
      <c r="A38" s="40">
        <v>32</v>
      </c>
      <c r="B38" s="19"/>
      <c r="C38" s="27">
        <f t="shared" si="2"/>
        <v>28</v>
      </c>
      <c r="D38" s="19"/>
      <c r="E38" s="76">
        <f t="shared" si="0"/>
        <v>210</v>
      </c>
      <c r="F38" s="19"/>
      <c r="G38" s="97">
        <f t="shared" si="1"/>
        <v>38850</v>
      </c>
    </row>
    <row r="39" spans="1:7" ht="15.75">
      <c r="A39" s="40">
        <v>33</v>
      </c>
      <c r="B39" s="19"/>
      <c r="C39" s="27">
        <f t="shared" si="2"/>
        <v>28.25</v>
      </c>
      <c r="D39" s="19"/>
      <c r="E39" s="76">
        <f t="shared" si="0"/>
        <v>211.875</v>
      </c>
      <c r="F39" s="19"/>
      <c r="G39" s="97">
        <f t="shared" si="1"/>
        <v>39196.875</v>
      </c>
    </row>
    <row r="40" spans="1:7" ht="15.75">
      <c r="A40" s="40">
        <v>34</v>
      </c>
      <c r="B40" s="19"/>
      <c r="C40" s="27">
        <f t="shared" si="2"/>
        <v>28.5</v>
      </c>
      <c r="D40" s="19"/>
      <c r="E40" s="76">
        <f t="shared" si="0"/>
        <v>213.75</v>
      </c>
      <c r="F40" s="19"/>
      <c r="G40" s="97">
        <f t="shared" si="1"/>
        <v>39543.75</v>
      </c>
    </row>
    <row r="41" spans="1:7" ht="15.75">
      <c r="A41" s="40">
        <v>35</v>
      </c>
      <c r="B41" s="19"/>
      <c r="C41" s="27">
        <f t="shared" si="2"/>
        <v>28.75</v>
      </c>
      <c r="D41" s="19"/>
      <c r="E41" s="76">
        <f t="shared" si="0"/>
        <v>215.625</v>
      </c>
      <c r="F41" s="19"/>
      <c r="G41" s="97">
        <f t="shared" si="1"/>
        <v>39890.625</v>
      </c>
    </row>
    <row r="42" spans="1:7" ht="15.75">
      <c r="A42" s="40">
        <v>36</v>
      </c>
      <c r="B42" s="19"/>
      <c r="C42" s="27">
        <f t="shared" si="2"/>
        <v>29</v>
      </c>
      <c r="D42" s="19"/>
      <c r="E42" s="76">
        <f t="shared" si="0"/>
        <v>217.5</v>
      </c>
      <c r="F42" s="19"/>
      <c r="G42" s="97">
        <f t="shared" si="1"/>
        <v>40237.5</v>
      </c>
    </row>
    <row r="43" spans="1:7" ht="15.75">
      <c r="A43" s="40">
        <v>37</v>
      </c>
      <c r="B43" s="19"/>
      <c r="C43" s="27">
        <f t="shared" si="2"/>
        <v>29.25</v>
      </c>
      <c r="D43" s="19"/>
      <c r="E43" s="76">
        <f t="shared" si="0"/>
        <v>219.375</v>
      </c>
      <c r="F43" s="19"/>
      <c r="G43" s="97">
        <f t="shared" si="1"/>
        <v>40584.375</v>
      </c>
    </row>
    <row r="44" spans="1:7" ht="15.75">
      <c r="A44" s="40">
        <v>38</v>
      </c>
      <c r="B44" s="19"/>
      <c r="C44" s="27">
        <f t="shared" si="2"/>
        <v>29.5</v>
      </c>
      <c r="D44" s="19"/>
      <c r="E44" s="76">
        <f t="shared" si="0"/>
        <v>221.25</v>
      </c>
      <c r="F44" s="19"/>
      <c r="G44" s="97">
        <f t="shared" si="1"/>
        <v>40931.25</v>
      </c>
    </row>
    <row r="45" spans="1:7" ht="15.75">
      <c r="A45" s="40">
        <v>39</v>
      </c>
      <c r="B45" s="19"/>
      <c r="C45" s="27">
        <f t="shared" si="2"/>
        <v>29.75</v>
      </c>
      <c r="D45" s="19"/>
      <c r="E45" s="76">
        <f t="shared" si="0"/>
        <v>223.125</v>
      </c>
      <c r="F45" s="19"/>
      <c r="G45" s="97">
        <f t="shared" si="1"/>
        <v>41278.125</v>
      </c>
    </row>
    <row r="46" spans="1:7" ht="15.75">
      <c r="A46" s="40">
        <v>40</v>
      </c>
      <c r="B46" s="19"/>
      <c r="C46" s="27">
        <f t="shared" si="2"/>
        <v>30</v>
      </c>
      <c r="D46" s="19"/>
      <c r="E46" s="76">
        <f t="shared" si="0"/>
        <v>225</v>
      </c>
      <c r="F46" s="19"/>
      <c r="G46" s="97">
        <f t="shared" si="1"/>
        <v>41625</v>
      </c>
    </row>
    <row r="47" spans="1:7" ht="15.75">
      <c r="A47" s="40">
        <v>41</v>
      </c>
      <c r="B47" s="19"/>
      <c r="C47" s="27">
        <f t="shared" si="2"/>
        <v>30.25</v>
      </c>
      <c r="D47" s="19"/>
      <c r="E47" s="76">
        <f t="shared" si="0"/>
        <v>226.875</v>
      </c>
      <c r="F47" s="19"/>
      <c r="G47" s="97">
        <f t="shared" si="1"/>
        <v>41971.875</v>
      </c>
    </row>
    <row r="48" spans="1:7" ht="15.75">
      <c r="A48" s="40">
        <v>42</v>
      </c>
      <c r="B48" s="19"/>
      <c r="C48" s="27">
        <f t="shared" si="2"/>
        <v>30.5</v>
      </c>
      <c r="D48" s="19"/>
      <c r="E48" s="76">
        <f t="shared" si="0"/>
        <v>228.75</v>
      </c>
      <c r="F48" s="19"/>
      <c r="G48" s="97">
        <f t="shared" si="1"/>
        <v>42318.75</v>
      </c>
    </row>
    <row r="49" spans="1:7" ht="15.75">
      <c r="A49" s="40">
        <v>43</v>
      </c>
      <c r="B49" s="19"/>
      <c r="C49" s="27">
        <f t="shared" si="2"/>
        <v>30.75</v>
      </c>
      <c r="D49" s="19"/>
      <c r="E49" s="76">
        <f t="shared" si="0"/>
        <v>230.625</v>
      </c>
      <c r="F49" s="19"/>
      <c r="G49" s="97">
        <f t="shared" si="1"/>
        <v>42665.625</v>
      </c>
    </row>
    <row r="50" spans="1:7" ht="15.75">
      <c r="A50" s="40">
        <v>44</v>
      </c>
      <c r="B50" s="19"/>
      <c r="C50" s="27">
        <f t="shared" si="2"/>
        <v>31</v>
      </c>
      <c r="D50" s="19"/>
      <c r="E50" s="76">
        <f t="shared" si="0"/>
        <v>232.5</v>
      </c>
      <c r="F50" s="19"/>
      <c r="G50" s="97">
        <f t="shared" si="1"/>
        <v>43012.5</v>
      </c>
    </row>
    <row r="51" spans="1:8" ht="15.75">
      <c r="A51" s="53">
        <v>45</v>
      </c>
      <c r="B51" s="34"/>
      <c r="C51" s="100">
        <f t="shared" si="2"/>
        <v>31.25</v>
      </c>
      <c r="D51" s="34"/>
      <c r="E51" s="119">
        <f t="shared" si="0"/>
        <v>234.375</v>
      </c>
      <c r="F51" s="34" t="s">
        <v>9</v>
      </c>
      <c r="G51" s="102">
        <f t="shared" si="1"/>
        <v>43359.375</v>
      </c>
      <c r="H51" s="34"/>
    </row>
    <row r="53" spans="1:5" ht="12.75">
      <c r="A53" t="s">
        <v>205</v>
      </c>
      <c r="E53" t="s">
        <v>9</v>
      </c>
    </row>
    <row r="54" spans="1:7" ht="12.75">
      <c r="A54" s="54" t="s">
        <v>46</v>
      </c>
      <c r="E54" t="s">
        <v>9</v>
      </c>
      <c r="G54" t="s">
        <v>9</v>
      </c>
    </row>
    <row r="55" spans="5:7" ht="12.75">
      <c r="E55" t="s">
        <v>9</v>
      </c>
      <c r="G55" t="s">
        <v>9</v>
      </c>
    </row>
    <row r="56" spans="5:7" ht="12.75">
      <c r="E56" t="s">
        <v>9</v>
      </c>
      <c r="G56" t="s">
        <v>9</v>
      </c>
    </row>
  </sheetData>
  <sheetProtection/>
  <mergeCells count="2">
    <mergeCell ref="A1:H1"/>
    <mergeCell ref="A2:H2"/>
  </mergeCells>
  <printOptions/>
  <pageMargins left="1.45" right="0.7" top="0.25" bottom="0.25" header="0.3" footer="0.3"/>
  <pageSetup horizontalDpi="600" verticalDpi="600" orientation="portrait" scale="9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A1:I40"/>
    </sheetView>
  </sheetViews>
  <sheetFormatPr defaultColWidth="11.421875" defaultRowHeight="12.75"/>
  <cols>
    <col min="1" max="1" width="3.421875" style="0" customWidth="1"/>
    <col min="2" max="2" width="5.28125" style="0" customWidth="1"/>
    <col min="3" max="4" width="8.8515625" style="0" customWidth="1"/>
    <col min="5" max="5" width="16.8515625" style="0" customWidth="1"/>
    <col min="6" max="6" width="15.28125" style="0" customWidth="1"/>
    <col min="7" max="7" width="17.00390625" style="0" customWidth="1"/>
    <col min="8" max="8" width="11.7109375" style="0" customWidth="1"/>
    <col min="9" max="9" width="13.00390625" style="0" customWidth="1"/>
    <col min="10" max="16384" width="8.8515625" style="0" customWidth="1"/>
  </cols>
  <sheetData>
    <row r="1" spans="1:10" ht="13.5">
      <c r="A1" s="138" t="s">
        <v>90</v>
      </c>
      <c r="B1" s="138"/>
      <c r="C1" s="138"/>
      <c r="D1" s="138"/>
      <c r="E1" s="138"/>
      <c r="F1" s="138"/>
      <c r="G1" s="138"/>
      <c r="H1" s="138"/>
      <c r="I1" s="138"/>
      <c r="J1" s="125"/>
    </row>
    <row r="2" spans="1:10" ht="13.5">
      <c r="A2" s="138" t="s">
        <v>241</v>
      </c>
      <c r="B2" s="138"/>
      <c r="C2" s="138"/>
      <c r="D2" s="138"/>
      <c r="E2" s="138"/>
      <c r="F2" s="138"/>
      <c r="G2" s="138"/>
      <c r="H2" s="138"/>
      <c r="I2" s="138"/>
      <c r="J2" s="125"/>
    </row>
    <row r="3" spans="1:7" ht="13.5">
      <c r="A3" s="138" t="s">
        <v>9</v>
      </c>
      <c r="B3" s="138"/>
      <c r="C3" s="138"/>
      <c r="D3" s="138"/>
      <c r="E3" s="138"/>
      <c r="F3" s="138"/>
      <c r="G3" s="138"/>
    </row>
    <row r="4" spans="1:3" ht="15.75">
      <c r="A4" s="9"/>
      <c r="B4" s="9"/>
      <c r="C4" s="9"/>
    </row>
    <row r="5" spans="1:7" ht="15.75">
      <c r="A5" s="9"/>
      <c r="B5" s="22"/>
      <c r="C5" s="22" t="s">
        <v>9</v>
      </c>
      <c r="D5" s="112" t="s">
        <v>9</v>
      </c>
      <c r="E5" s="123"/>
      <c r="F5" s="123"/>
      <c r="G5" s="124" t="s">
        <v>243</v>
      </c>
    </row>
    <row r="6" spans="1:7" ht="15.75">
      <c r="A6" s="9"/>
      <c r="B6" s="9"/>
      <c r="C6" s="9"/>
      <c r="D6" s="113" t="s">
        <v>18</v>
      </c>
      <c r="E6" s="113" t="s">
        <v>242</v>
      </c>
      <c r="F6" s="113" t="s">
        <v>243</v>
      </c>
      <c r="G6" s="113" t="s">
        <v>244</v>
      </c>
    </row>
    <row r="7" spans="1:7" ht="18">
      <c r="A7" s="9"/>
      <c r="B7" s="9"/>
      <c r="C7" s="9"/>
      <c r="D7" s="111">
        <v>0</v>
      </c>
      <c r="E7" s="122">
        <v>43111</v>
      </c>
      <c r="F7" s="122">
        <v>47609</v>
      </c>
      <c r="G7" s="122">
        <v>54181</v>
      </c>
    </row>
    <row r="8" spans="1:7" ht="18">
      <c r="A8" s="9"/>
      <c r="B8" s="9"/>
      <c r="C8" s="9"/>
      <c r="D8" s="63">
        <v>1</v>
      </c>
      <c r="E8" s="104">
        <v>43777</v>
      </c>
      <c r="F8" s="104">
        <v>47995</v>
      </c>
      <c r="G8" s="104">
        <v>54684</v>
      </c>
    </row>
    <row r="9" spans="1:7" ht="18">
      <c r="A9" s="9"/>
      <c r="B9" s="9"/>
      <c r="C9" s="9"/>
      <c r="D9" s="63">
        <v>2</v>
      </c>
      <c r="E9" s="104">
        <v>43923</v>
      </c>
      <c r="F9" s="104">
        <v>48139</v>
      </c>
      <c r="G9" s="104">
        <v>54829</v>
      </c>
    </row>
    <row r="10" spans="1:7" ht="18">
      <c r="A10" s="9"/>
      <c r="B10" s="9"/>
      <c r="C10" s="9"/>
      <c r="D10" s="63">
        <v>3</v>
      </c>
      <c r="E10" s="104">
        <v>44070</v>
      </c>
      <c r="F10" s="104">
        <v>48396</v>
      </c>
      <c r="G10" s="104">
        <v>54974</v>
      </c>
    </row>
    <row r="11" spans="1:7" ht="18">
      <c r="A11" s="9"/>
      <c r="B11" s="9"/>
      <c r="C11" s="9"/>
      <c r="D11" s="63">
        <v>4</v>
      </c>
      <c r="E11" s="104">
        <v>44214</v>
      </c>
      <c r="F11" s="104">
        <v>49158</v>
      </c>
      <c r="G11" s="104">
        <v>55120</v>
      </c>
    </row>
    <row r="12" spans="1:7" ht="18">
      <c r="A12" s="9"/>
      <c r="B12" s="9"/>
      <c r="C12" s="9"/>
      <c r="D12" s="63">
        <v>5</v>
      </c>
      <c r="E12" s="104">
        <v>44360</v>
      </c>
      <c r="F12" s="104">
        <v>49972</v>
      </c>
      <c r="G12" s="104">
        <v>55265</v>
      </c>
    </row>
    <row r="13" spans="1:7" ht="18">
      <c r="A13" s="9"/>
      <c r="B13" s="9"/>
      <c r="C13" s="9"/>
      <c r="D13" s="63">
        <v>6</v>
      </c>
      <c r="E13" s="104">
        <v>44973</v>
      </c>
      <c r="F13" s="104">
        <v>50758</v>
      </c>
      <c r="G13" s="104">
        <v>55411</v>
      </c>
    </row>
    <row r="14" spans="1:7" ht="18">
      <c r="A14" s="9"/>
      <c r="B14" s="9"/>
      <c r="C14" s="9"/>
      <c r="D14" s="63">
        <v>7</v>
      </c>
      <c r="E14" s="104">
        <v>45758</v>
      </c>
      <c r="F14" s="104">
        <v>51542</v>
      </c>
      <c r="G14" s="104">
        <v>55557</v>
      </c>
    </row>
    <row r="15" spans="1:7" ht="18">
      <c r="A15" s="9"/>
      <c r="B15" s="9"/>
      <c r="C15" s="9"/>
      <c r="D15" s="63">
        <v>8</v>
      </c>
      <c r="E15" s="104">
        <v>46875</v>
      </c>
      <c r="F15" s="104">
        <v>52358</v>
      </c>
      <c r="G15" s="104">
        <v>55847</v>
      </c>
    </row>
    <row r="16" spans="1:7" ht="18">
      <c r="A16" s="9"/>
      <c r="B16" s="9"/>
      <c r="C16" s="9"/>
      <c r="D16" s="63">
        <v>9</v>
      </c>
      <c r="E16" s="104">
        <v>47607</v>
      </c>
      <c r="F16" s="104">
        <v>53113</v>
      </c>
      <c r="G16" s="104">
        <v>56515</v>
      </c>
    </row>
    <row r="17" spans="1:7" ht="18">
      <c r="A17" s="9"/>
      <c r="B17" s="9"/>
      <c r="C17" s="9"/>
      <c r="D17" s="63">
        <v>10</v>
      </c>
      <c r="E17" s="104">
        <v>49244</v>
      </c>
      <c r="F17" s="104">
        <v>53958</v>
      </c>
      <c r="G17" s="104">
        <v>57543</v>
      </c>
    </row>
    <row r="18" spans="1:7" ht="18">
      <c r="A18" s="9"/>
      <c r="B18" s="9"/>
      <c r="C18" s="9"/>
      <c r="D18" s="63">
        <v>11</v>
      </c>
      <c r="E18" s="104">
        <v>50019</v>
      </c>
      <c r="F18" s="104">
        <v>55257</v>
      </c>
      <c r="G18" s="104">
        <v>58462</v>
      </c>
    </row>
    <row r="19" spans="1:7" ht="18">
      <c r="A19" s="9"/>
      <c r="B19" s="9"/>
      <c r="C19" s="9"/>
      <c r="D19" s="63">
        <v>12</v>
      </c>
      <c r="E19" s="104">
        <v>50601</v>
      </c>
      <c r="F19" s="104">
        <v>56400</v>
      </c>
      <c r="G19" s="104">
        <v>59811</v>
      </c>
    </row>
    <row r="20" spans="1:7" ht="18">
      <c r="A20" s="9"/>
      <c r="B20" s="9"/>
      <c r="C20" s="9"/>
      <c r="D20" s="63">
        <v>13</v>
      </c>
      <c r="E20" s="104">
        <v>53133</v>
      </c>
      <c r="F20" s="104">
        <v>57302</v>
      </c>
      <c r="G20" s="104">
        <v>61668</v>
      </c>
    </row>
    <row r="21" spans="1:7" ht="18">
      <c r="A21" s="9"/>
      <c r="B21" s="9"/>
      <c r="C21" s="9"/>
      <c r="D21" s="63">
        <v>14</v>
      </c>
      <c r="E21" s="104">
        <v>54089</v>
      </c>
      <c r="F21" s="104">
        <v>58236</v>
      </c>
      <c r="G21" s="104">
        <v>63132</v>
      </c>
    </row>
    <row r="22" spans="1:7" ht="18">
      <c r="A22" s="9"/>
      <c r="B22" s="9"/>
      <c r="C22" s="9"/>
      <c r="D22" s="63">
        <v>15</v>
      </c>
      <c r="E22" s="104">
        <v>54950</v>
      </c>
      <c r="F22" s="104">
        <v>59296</v>
      </c>
      <c r="G22" s="104">
        <v>64288</v>
      </c>
    </row>
    <row r="23" spans="1:7" ht="18">
      <c r="A23" s="9"/>
      <c r="B23" s="9"/>
      <c r="C23" s="9"/>
      <c r="D23" s="63">
        <v>16</v>
      </c>
      <c r="E23" s="104">
        <v>55184</v>
      </c>
      <c r="F23" s="104">
        <v>60248</v>
      </c>
      <c r="G23" s="104">
        <v>65329</v>
      </c>
    </row>
    <row r="24" spans="1:7" ht="18">
      <c r="A24" s="9"/>
      <c r="B24" s="9"/>
      <c r="C24" s="9"/>
      <c r="D24" s="63">
        <v>17</v>
      </c>
      <c r="E24" s="104">
        <v>55368</v>
      </c>
      <c r="F24" s="104">
        <v>60434</v>
      </c>
      <c r="G24" s="104">
        <v>65515</v>
      </c>
    </row>
    <row r="25" spans="1:7" ht="18">
      <c r="A25" s="9"/>
      <c r="B25" s="9"/>
      <c r="C25" s="9"/>
      <c r="D25" s="63">
        <v>18</v>
      </c>
      <c r="E25" s="104">
        <v>56310</v>
      </c>
      <c r="F25" s="104">
        <v>60618</v>
      </c>
      <c r="G25" s="104">
        <v>65703</v>
      </c>
    </row>
    <row r="26" spans="1:7" ht="18">
      <c r="A26" s="9"/>
      <c r="B26" s="9"/>
      <c r="C26" s="9"/>
      <c r="D26" s="63">
        <v>19</v>
      </c>
      <c r="E26" s="104">
        <v>57211</v>
      </c>
      <c r="F26" s="104">
        <v>60705</v>
      </c>
      <c r="G26" s="104">
        <v>65886</v>
      </c>
    </row>
    <row r="27" spans="1:7" ht="18">
      <c r="A27" s="9"/>
      <c r="B27" s="9"/>
      <c r="C27" s="9"/>
      <c r="D27" s="63">
        <v>20</v>
      </c>
      <c r="E27" s="104">
        <v>57352</v>
      </c>
      <c r="F27" s="104">
        <v>61736</v>
      </c>
      <c r="G27" s="104">
        <v>66757</v>
      </c>
    </row>
    <row r="28" spans="1:7" ht="18">
      <c r="A28" s="9"/>
      <c r="B28" s="9"/>
      <c r="C28" s="9"/>
      <c r="D28" s="63">
        <v>21</v>
      </c>
      <c r="E28" s="104">
        <v>57597</v>
      </c>
      <c r="F28" s="104">
        <v>62729</v>
      </c>
      <c r="G28" s="104">
        <v>67839</v>
      </c>
    </row>
    <row r="29" spans="1:7" ht="18">
      <c r="A29" s="9"/>
      <c r="B29" s="9"/>
      <c r="C29" s="9"/>
      <c r="D29" s="63">
        <v>22</v>
      </c>
      <c r="E29" s="104">
        <v>57783</v>
      </c>
      <c r="F29" s="104">
        <v>62916</v>
      </c>
      <c r="G29" s="104">
        <v>68025</v>
      </c>
    </row>
    <row r="30" spans="1:7" ht="18">
      <c r="A30" s="9"/>
      <c r="B30" s="9"/>
      <c r="C30" s="9"/>
      <c r="D30" s="63">
        <v>23</v>
      </c>
      <c r="E30" s="104">
        <v>58830</v>
      </c>
      <c r="F30" s="104">
        <v>63098</v>
      </c>
      <c r="G30" s="104">
        <v>68211</v>
      </c>
    </row>
    <row r="31" spans="1:7" ht="18">
      <c r="A31" s="9"/>
      <c r="B31" s="9"/>
      <c r="C31" s="9"/>
      <c r="D31" s="63">
        <v>24</v>
      </c>
      <c r="E31" s="104">
        <v>60258</v>
      </c>
      <c r="F31" s="104">
        <v>63285</v>
      </c>
      <c r="G31" s="104">
        <v>68396</v>
      </c>
    </row>
    <row r="32" spans="1:7" ht="18">
      <c r="A32" s="9"/>
      <c r="B32" s="9"/>
      <c r="C32" s="9"/>
      <c r="D32" s="63">
        <v>25</v>
      </c>
      <c r="E32" s="104">
        <v>61830</v>
      </c>
      <c r="F32" s="104">
        <v>63467</v>
      </c>
      <c r="G32" s="104">
        <v>68585</v>
      </c>
    </row>
    <row r="33" spans="1:7" ht="18">
      <c r="A33" s="9"/>
      <c r="B33" s="9"/>
      <c r="C33" s="9"/>
      <c r="D33" s="63">
        <v>26</v>
      </c>
      <c r="E33" s="104">
        <v>63116</v>
      </c>
      <c r="F33" s="104">
        <v>64060</v>
      </c>
      <c r="G33" s="104">
        <v>69063</v>
      </c>
    </row>
    <row r="34" spans="1:7" ht="18">
      <c r="A34" s="9"/>
      <c r="B34" s="9"/>
      <c r="C34" s="9"/>
      <c r="D34" s="63">
        <v>27</v>
      </c>
      <c r="E34" s="104">
        <v>64137</v>
      </c>
      <c r="F34" s="104">
        <v>65094</v>
      </c>
      <c r="G34" s="104">
        <v>70186</v>
      </c>
    </row>
    <row r="35" spans="1:7" ht="18">
      <c r="A35" s="9"/>
      <c r="B35" s="9"/>
      <c r="C35" s="9"/>
      <c r="D35" s="65">
        <v>28</v>
      </c>
      <c r="E35" s="104">
        <v>64280</v>
      </c>
      <c r="F35" s="104">
        <v>65273</v>
      </c>
      <c r="G35" s="104">
        <v>70368</v>
      </c>
    </row>
    <row r="36" spans="1:7" ht="18">
      <c r="A36" s="9"/>
      <c r="B36" s="9"/>
      <c r="C36" s="9"/>
      <c r="D36" s="65">
        <v>29</v>
      </c>
      <c r="E36" s="104">
        <v>64425</v>
      </c>
      <c r="F36" s="104">
        <v>65451</v>
      </c>
      <c r="G36" s="104">
        <v>70546</v>
      </c>
    </row>
    <row r="37" spans="1:7" ht="18">
      <c r="A37" s="9"/>
      <c r="B37" s="9"/>
      <c r="C37" s="9"/>
      <c r="D37" s="65">
        <v>30</v>
      </c>
      <c r="E37" s="104">
        <v>64572</v>
      </c>
      <c r="F37" s="104">
        <v>65631</v>
      </c>
      <c r="G37" s="104">
        <v>70723</v>
      </c>
    </row>
    <row r="38" spans="1:7" ht="18">
      <c r="A38" s="9"/>
      <c r="B38" s="9"/>
      <c r="C38" s="9"/>
      <c r="D38" s="65" t="s">
        <v>92</v>
      </c>
      <c r="E38" s="104">
        <v>64717</v>
      </c>
      <c r="F38" s="104">
        <v>65926</v>
      </c>
      <c r="G38" s="104">
        <v>71011</v>
      </c>
    </row>
    <row r="40" spans="1:10" ht="12.75">
      <c r="A40" s="131" t="s">
        <v>245</v>
      </c>
      <c r="B40" s="131"/>
      <c r="C40" s="131"/>
      <c r="D40" s="131"/>
      <c r="E40" s="131"/>
      <c r="F40" s="131"/>
      <c r="G40" s="131"/>
      <c r="H40" s="131"/>
      <c r="I40" s="131"/>
      <c r="J40" s="126"/>
    </row>
    <row r="41" spans="1:7" ht="12.75">
      <c r="A41" s="130" t="s">
        <v>9</v>
      </c>
      <c r="B41" s="130"/>
      <c r="C41" s="130"/>
      <c r="D41" s="130"/>
      <c r="E41" s="130"/>
      <c r="F41" s="130"/>
      <c r="G41" s="130"/>
    </row>
  </sheetData>
  <sheetProtection/>
  <mergeCells count="5">
    <mergeCell ref="A40:I40"/>
    <mergeCell ref="A3:G3"/>
    <mergeCell ref="A41:G41"/>
    <mergeCell ref="A1:I1"/>
    <mergeCell ref="A2:I2"/>
  </mergeCells>
  <printOptions/>
  <pageMargins left="0" right="0" top="0.5" bottom="0.2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2" width="5.7109375" style="0" customWidth="1"/>
    <col min="3" max="3" width="9.140625" style="0" customWidth="1"/>
    <col min="4" max="4" width="5.7109375" style="0" customWidth="1"/>
    <col min="5" max="5" width="14.7109375" style="0" customWidth="1"/>
    <col min="6" max="6" width="5.7109375" style="0" customWidth="1"/>
    <col min="7" max="7" width="18.00390625" style="0" customWidth="1"/>
    <col min="8" max="8" width="5.7109375" style="0" customWidth="1"/>
    <col min="9" max="9" width="18.8515625" style="0" customWidth="1"/>
    <col min="10" max="10" width="10.7109375" style="0" customWidth="1"/>
    <col min="11" max="12" width="10.28125" style="92" bestFit="1" customWidth="1"/>
    <col min="13" max="16384" width="8.8515625" style="0" customWidth="1"/>
  </cols>
  <sheetData>
    <row r="1" spans="1:9" ht="13.5" customHeight="1">
      <c r="A1" s="137" t="s">
        <v>90</v>
      </c>
      <c r="B1" s="137"/>
      <c r="C1" s="137"/>
      <c r="D1" s="137"/>
      <c r="E1" s="137"/>
      <c r="F1" s="137"/>
      <c r="G1" s="137"/>
      <c r="H1" s="137"/>
      <c r="I1" s="137"/>
    </row>
    <row r="2" spans="1:9" ht="13.5" customHeight="1">
      <c r="A2" s="137" t="s">
        <v>219</v>
      </c>
      <c r="B2" s="137"/>
      <c r="C2" s="137"/>
      <c r="D2" s="137"/>
      <c r="E2" s="137"/>
      <c r="F2" s="137"/>
      <c r="G2" s="137"/>
      <c r="H2" s="137"/>
      <c r="I2" s="137"/>
    </row>
    <row r="3" ht="13.5" customHeight="1"/>
    <row r="4" ht="13.5" customHeight="1"/>
    <row r="5" spans="3:10" ht="13.5" customHeight="1">
      <c r="C5" s="2" t="s">
        <v>18</v>
      </c>
      <c r="D5" s="85"/>
      <c r="E5" s="2" t="s">
        <v>98</v>
      </c>
      <c r="G5" s="18" t="s">
        <v>40</v>
      </c>
      <c r="H5" s="19"/>
      <c r="I5" s="84" t="s">
        <v>41</v>
      </c>
      <c r="J5" s="20"/>
    </row>
    <row r="6" spans="3:12" ht="13.5" customHeight="1">
      <c r="C6" s="12">
        <v>0</v>
      </c>
      <c r="D6" s="12"/>
      <c r="E6" s="90" t="s">
        <v>240</v>
      </c>
      <c r="G6" s="92">
        <v>23748</v>
      </c>
      <c r="I6" s="92">
        <v>37320</v>
      </c>
      <c r="J6" s="21"/>
      <c r="K6"/>
      <c r="L6"/>
    </row>
    <row r="7" spans="3:12" ht="13.5" customHeight="1">
      <c r="C7" s="12">
        <v>1</v>
      </c>
      <c r="D7" s="12"/>
      <c r="E7" s="90" t="s">
        <v>240</v>
      </c>
      <c r="G7" s="92">
        <v>24156</v>
      </c>
      <c r="I7" s="92">
        <v>37998</v>
      </c>
      <c r="J7" s="21"/>
      <c r="K7"/>
      <c r="L7"/>
    </row>
    <row r="8" spans="3:12" ht="13.5" customHeight="1">
      <c r="C8" s="12">
        <v>2</v>
      </c>
      <c r="D8" s="12"/>
      <c r="E8" s="90" t="s">
        <v>240</v>
      </c>
      <c r="G8" s="92">
        <v>24698</v>
      </c>
      <c r="I8" s="92">
        <v>38742</v>
      </c>
      <c r="J8" s="21"/>
      <c r="K8"/>
      <c r="L8"/>
    </row>
    <row r="9" spans="3:12" ht="13.5" customHeight="1">
      <c r="C9" s="12">
        <v>3</v>
      </c>
      <c r="D9" s="12"/>
      <c r="E9" s="90" t="s">
        <v>240</v>
      </c>
      <c r="G9" s="92">
        <v>25263</v>
      </c>
      <c r="I9" s="92">
        <v>41452</v>
      </c>
      <c r="J9" s="21"/>
      <c r="K9"/>
      <c r="L9"/>
    </row>
    <row r="10" spans="3:12" ht="13.5" customHeight="1">
      <c r="C10" s="12">
        <v>4</v>
      </c>
      <c r="D10" s="12"/>
      <c r="E10" s="90" t="s">
        <v>240</v>
      </c>
      <c r="G10" s="92">
        <v>25404</v>
      </c>
      <c r="I10" s="92">
        <v>43111</v>
      </c>
      <c r="J10" s="21"/>
      <c r="K10"/>
      <c r="L10"/>
    </row>
    <row r="11" spans="3:12" ht="13.5" customHeight="1">
      <c r="C11" s="12">
        <v>5</v>
      </c>
      <c r="D11" s="12"/>
      <c r="E11" s="90" t="s">
        <v>240</v>
      </c>
      <c r="G11" s="92">
        <v>25514</v>
      </c>
      <c r="I11" s="92">
        <v>43182</v>
      </c>
      <c r="J11" s="21"/>
      <c r="K11"/>
      <c r="L11"/>
    </row>
    <row r="12" spans="3:12" ht="13.5" customHeight="1">
      <c r="C12" s="12">
        <v>6</v>
      </c>
      <c r="D12" s="12"/>
      <c r="E12" s="90" t="s">
        <v>240</v>
      </c>
      <c r="G12" s="92">
        <v>25615</v>
      </c>
      <c r="I12" s="92">
        <v>43250</v>
      </c>
      <c r="J12" s="21"/>
      <c r="K12"/>
      <c r="L12"/>
    </row>
    <row r="13" spans="3:12" ht="13.5" customHeight="1">
      <c r="C13" s="12">
        <v>7</v>
      </c>
      <c r="D13" s="12"/>
      <c r="E13" s="90" t="s">
        <v>240</v>
      </c>
      <c r="G13" s="92">
        <v>25717</v>
      </c>
      <c r="I13" s="92">
        <v>43318</v>
      </c>
      <c r="J13" s="21"/>
      <c r="K13"/>
      <c r="L13"/>
    </row>
    <row r="14" spans="3:12" ht="13.5" customHeight="1">
      <c r="C14" s="12">
        <v>8</v>
      </c>
      <c r="D14" s="12"/>
      <c r="E14" s="90" t="s">
        <v>240</v>
      </c>
      <c r="G14" s="92">
        <v>25819</v>
      </c>
      <c r="I14" s="92">
        <v>44396</v>
      </c>
      <c r="J14" s="21"/>
      <c r="K14"/>
      <c r="L14"/>
    </row>
    <row r="15" spans="3:12" ht="13.5" customHeight="1">
      <c r="C15" s="12">
        <v>9</v>
      </c>
      <c r="D15" s="12"/>
      <c r="E15" s="90" t="s">
        <v>240</v>
      </c>
      <c r="G15" s="92">
        <v>25921</v>
      </c>
      <c r="I15" s="92">
        <v>44461</v>
      </c>
      <c r="J15" s="21"/>
      <c r="K15"/>
      <c r="L15"/>
    </row>
    <row r="16" spans="3:12" ht="13.5" customHeight="1">
      <c r="C16" s="12">
        <v>10</v>
      </c>
      <c r="D16" s="12"/>
      <c r="E16" s="90" t="s">
        <v>240</v>
      </c>
      <c r="G16" s="92">
        <v>26023</v>
      </c>
      <c r="I16" s="92">
        <v>44527</v>
      </c>
      <c r="J16" s="13"/>
      <c r="K16"/>
      <c r="L16"/>
    </row>
    <row r="17" spans="3:12" ht="13.5" customHeight="1">
      <c r="C17" s="12">
        <v>11</v>
      </c>
      <c r="D17" s="12"/>
      <c r="E17" s="90" t="s">
        <v>240</v>
      </c>
      <c r="G17" s="92">
        <v>26125</v>
      </c>
      <c r="I17" s="92">
        <v>44594</v>
      </c>
      <c r="J17" s="13"/>
      <c r="K17"/>
      <c r="L17"/>
    </row>
    <row r="18" spans="3:12" ht="13.5" customHeight="1">
      <c r="C18" s="12">
        <v>12</v>
      </c>
      <c r="D18" s="12"/>
      <c r="E18" s="90" t="s">
        <v>240</v>
      </c>
      <c r="G18" s="92">
        <v>26226</v>
      </c>
      <c r="I18" s="92">
        <v>44659</v>
      </c>
      <c r="J18" s="13"/>
      <c r="K18"/>
      <c r="L18"/>
    </row>
    <row r="19" spans="3:12" ht="13.5" customHeight="1">
      <c r="C19" s="12">
        <v>13</v>
      </c>
      <c r="D19" s="12"/>
      <c r="E19" s="90" t="s">
        <v>240</v>
      </c>
      <c r="G19" s="92">
        <v>26394</v>
      </c>
      <c r="I19" s="92">
        <v>44725</v>
      </c>
      <c r="J19" s="13"/>
      <c r="K19"/>
      <c r="L19"/>
    </row>
    <row r="20" spans="3:12" ht="13.5" customHeight="1">
      <c r="C20" s="15">
        <v>14</v>
      </c>
      <c r="D20" s="15"/>
      <c r="E20" s="90" t="s">
        <v>240</v>
      </c>
      <c r="G20" s="92">
        <v>26598</v>
      </c>
      <c r="I20" s="92">
        <v>44790</v>
      </c>
      <c r="J20" s="21"/>
      <c r="K20"/>
      <c r="L20"/>
    </row>
    <row r="21" spans="3:12" ht="13.5" customHeight="1">
      <c r="C21" s="15">
        <v>15</v>
      </c>
      <c r="D21" s="15"/>
      <c r="E21" s="90" t="s">
        <v>240</v>
      </c>
      <c r="G21" s="92">
        <v>28462</v>
      </c>
      <c r="I21" s="92">
        <v>44857</v>
      </c>
      <c r="J21" s="22"/>
      <c r="K21"/>
      <c r="L21"/>
    </row>
    <row r="22" spans="3:12" ht="13.5" customHeight="1">
      <c r="C22" s="15">
        <v>16</v>
      </c>
      <c r="D22" s="15"/>
      <c r="E22" s="90" t="s">
        <v>240</v>
      </c>
      <c r="G22" s="92">
        <v>29599</v>
      </c>
      <c r="I22" s="92">
        <v>44922</v>
      </c>
      <c r="K22"/>
      <c r="L22"/>
    </row>
    <row r="23" spans="3:12" ht="13.5" customHeight="1">
      <c r="C23" s="15">
        <v>17</v>
      </c>
      <c r="D23" s="15"/>
      <c r="E23" s="90" t="s">
        <v>240</v>
      </c>
      <c r="G23" s="92">
        <v>29678</v>
      </c>
      <c r="I23" s="92">
        <v>44987</v>
      </c>
      <c r="K23"/>
      <c r="L23"/>
    </row>
    <row r="24" spans="3:12" ht="13.5" customHeight="1">
      <c r="C24" s="15">
        <v>18</v>
      </c>
      <c r="D24" s="15"/>
      <c r="E24" s="90" t="s">
        <v>240</v>
      </c>
      <c r="G24" s="92">
        <v>29748</v>
      </c>
      <c r="I24" s="92">
        <v>45055</v>
      </c>
      <c r="K24"/>
      <c r="L24"/>
    </row>
    <row r="25" spans="3:12" ht="13.5" customHeight="1">
      <c r="C25" s="15">
        <v>19</v>
      </c>
      <c r="D25" s="15"/>
      <c r="E25" s="90" t="s">
        <v>240</v>
      </c>
      <c r="G25" s="92">
        <v>29822</v>
      </c>
      <c r="I25" s="92">
        <v>45120</v>
      </c>
      <c r="K25"/>
      <c r="L25"/>
    </row>
    <row r="26" spans="3:12" ht="13.5" customHeight="1">
      <c r="C26" s="15">
        <v>20</v>
      </c>
      <c r="D26" s="15"/>
      <c r="E26" s="90" t="s">
        <v>240</v>
      </c>
      <c r="G26" s="92">
        <v>33566</v>
      </c>
      <c r="I26" s="92">
        <v>45185</v>
      </c>
      <c r="K26"/>
      <c r="L26"/>
    </row>
    <row r="27" spans="3:12" ht="13.5" customHeight="1">
      <c r="C27" s="15">
        <v>21</v>
      </c>
      <c r="D27" s="15"/>
      <c r="E27" s="90" t="s">
        <v>240</v>
      </c>
      <c r="G27" s="92">
        <v>33632</v>
      </c>
      <c r="I27" s="92">
        <v>45253</v>
      </c>
      <c r="J27" s="22"/>
      <c r="K27"/>
      <c r="L27"/>
    </row>
    <row r="28" spans="3:12" ht="13.5" customHeight="1">
      <c r="C28" s="15">
        <v>22</v>
      </c>
      <c r="D28" s="15"/>
      <c r="E28" s="90" t="s">
        <v>240</v>
      </c>
      <c r="G28" s="92">
        <v>33698</v>
      </c>
      <c r="I28" s="92">
        <v>45318</v>
      </c>
      <c r="J28" s="22"/>
      <c r="K28"/>
      <c r="L28"/>
    </row>
    <row r="29" spans="3:12" ht="13.5" customHeight="1">
      <c r="C29" s="15">
        <v>23</v>
      </c>
      <c r="D29" s="15"/>
      <c r="E29" s="90" t="s">
        <v>240</v>
      </c>
      <c r="G29" s="92">
        <v>33762</v>
      </c>
      <c r="I29" s="92">
        <v>45383</v>
      </c>
      <c r="J29" s="22"/>
      <c r="K29"/>
      <c r="L29"/>
    </row>
    <row r="30" spans="3:12" ht="13.5" customHeight="1">
      <c r="C30" s="15">
        <v>24</v>
      </c>
      <c r="D30" s="15"/>
      <c r="E30" s="90" t="s">
        <v>240</v>
      </c>
      <c r="G30" s="92">
        <v>33830</v>
      </c>
      <c r="I30" s="92">
        <v>45449</v>
      </c>
      <c r="J30" s="22"/>
      <c r="K30"/>
      <c r="L30"/>
    </row>
    <row r="31" spans="3:12" ht="13.5" customHeight="1">
      <c r="C31" s="15">
        <v>25</v>
      </c>
      <c r="D31" s="15"/>
      <c r="E31" s="90" t="s">
        <v>240</v>
      </c>
      <c r="G31" s="92">
        <v>33896</v>
      </c>
      <c r="I31" s="92">
        <v>45515</v>
      </c>
      <c r="J31" s="22"/>
      <c r="K31"/>
      <c r="L31"/>
    </row>
    <row r="32" spans="3:12" ht="13.5" customHeight="1">
      <c r="C32" s="15">
        <v>26</v>
      </c>
      <c r="D32" s="15"/>
      <c r="E32" s="90" t="s">
        <v>240</v>
      </c>
      <c r="G32" s="92">
        <v>33960</v>
      </c>
      <c r="I32" s="92">
        <v>45581</v>
      </c>
      <c r="K32"/>
      <c r="L32"/>
    </row>
    <row r="33" spans="3:12" ht="13.5" customHeight="1">
      <c r="C33" s="15">
        <v>27</v>
      </c>
      <c r="D33" s="15"/>
      <c r="E33" s="90" t="s">
        <v>240</v>
      </c>
      <c r="G33" s="92">
        <v>34028</v>
      </c>
      <c r="I33" s="92">
        <v>45647</v>
      </c>
      <c r="K33"/>
      <c r="L33"/>
    </row>
    <row r="34" spans="3:12" ht="13.5" customHeight="1">
      <c r="C34" s="15">
        <v>28</v>
      </c>
      <c r="D34" s="15"/>
      <c r="E34" s="90" t="s">
        <v>240</v>
      </c>
      <c r="G34" s="92">
        <v>34093</v>
      </c>
      <c r="I34" s="92">
        <v>47031</v>
      </c>
      <c r="K34"/>
      <c r="L34"/>
    </row>
    <row r="35" spans="3:12" ht="13.5" customHeight="1">
      <c r="C35" s="15">
        <v>29</v>
      </c>
      <c r="D35" s="15"/>
      <c r="E35" s="90" t="s">
        <v>240</v>
      </c>
      <c r="G35" s="92">
        <v>34327</v>
      </c>
      <c r="I35" s="92">
        <v>47265</v>
      </c>
      <c r="K35"/>
      <c r="L35"/>
    </row>
    <row r="36" spans="3:12" ht="13.5" customHeight="1">
      <c r="C36" s="15">
        <v>30</v>
      </c>
      <c r="D36" s="15"/>
      <c r="E36" s="90" t="s">
        <v>240</v>
      </c>
      <c r="G36" s="92">
        <v>34560</v>
      </c>
      <c r="I36" s="92">
        <v>47499</v>
      </c>
      <c r="K36"/>
      <c r="L36"/>
    </row>
    <row r="37" spans="3:12" ht="13.5" customHeight="1">
      <c r="C37" s="82">
        <v>31</v>
      </c>
      <c r="D37" s="82"/>
      <c r="E37" s="90" t="s">
        <v>240</v>
      </c>
      <c r="G37" s="92">
        <v>34796</v>
      </c>
      <c r="I37" s="92">
        <v>47734</v>
      </c>
      <c r="J37" s="22"/>
      <c r="K37"/>
      <c r="L37"/>
    </row>
    <row r="38" spans="3:12" ht="13.5" customHeight="1">
      <c r="C38" s="82">
        <v>32</v>
      </c>
      <c r="D38" s="82"/>
      <c r="E38" s="90" t="s">
        <v>240</v>
      </c>
      <c r="G38" s="92">
        <v>35004</v>
      </c>
      <c r="I38" s="92">
        <v>47942</v>
      </c>
      <c r="J38" s="22"/>
      <c r="K38"/>
      <c r="L38"/>
    </row>
    <row r="39" spans="3:12" ht="13.5" customHeight="1">
      <c r="C39" s="82">
        <v>33</v>
      </c>
      <c r="D39" s="82"/>
      <c r="E39" s="90" t="s">
        <v>240</v>
      </c>
      <c r="G39" s="92">
        <v>35212</v>
      </c>
      <c r="I39" s="92">
        <v>48150</v>
      </c>
      <c r="J39" s="22"/>
      <c r="K39"/>
      <c r="L39"/>
    </row>
    <row r="40" spans="3:12" ht="13.5" customHeight="1">
      <c r="C40" s="82">
        <v>34</v>
      </c>
      <c r="D40" s="82"/>
      <c r="E40" s="90" t="s">
        <v>240</v>
      </c>
      <c r="G40" s="92">
        <v>35420</v>
      </c>
      <c r="I40" s="92">
        <v>48358</v>
      </c>
      <c r="J40" s="22"/>
      <c r="K40"/>
      <c r="L40"/>
    </row>
    <row r="41" spans="3:12" ht="13.5" customHeight="1">
      <c r="C41" s="82">
        <v>35</v>
      </c>
      <c r="D41" s="82"/>
      <c r="E41" s="90" t="s">
        <v>240</v>
      </c>
      <c r="G41" s="92">
        <v>35628</v>
      </c>
      <c r="I41" s="92">
        <v>48566</v>
      </c>
      <c r="J41" s="22"/>
      <c r="K41"/>
      <c r="L41"/>
    </row>
    <row r="42" spans="3:12" ht="13.5" customHeight="1">
      <c r="C42" s="82">
        <v>36</v>
      </c>
      <c r="D42" s="82"/>
      <c r="E42" s="90" t="s">
        <v>240</v>
      </c>
      <c r="G42" s="92">
        <v>35836</v>
      </c>
      <c r="I42" s="92">
        <v>48774</v>
      </c>
      <c r="J42" s="22"/>
      <c r="K42"/>
      <c r="L42"/>
    </row>
    <row r="43" spans="3:12" ht="13.5" customHeight="1">
      <c r="C43" s="82">
        <v>37</v>
      </c>
      <c r="D43" s="82"/>
      <c r="E43" s="90" t="s">
        <v>240</v>
      </c>
      <c r="G43" s="92">
        <v>36044</v>
      </c>
      <c r="I43" s="92">
        <v>48982</v>
      </c>
      <c r="J43" s="22"/>
      <c r="K43"/>
      <c r="L43"/>
    </row>
    <row r="44" spans="3:12" ht="13.5" customHeight="1">
      <c r="C44" s="82">
        <v>38</v>
      </c>
      <c r="D44" s="82"/>
      <c r="E44" s="90" t="s">
        <v>240</v>
      </c>
      <c r="G44" s="92">
        <v>36252</v>
      </c>
      <c r="I44" s="92">
        <v>49190</v>
      </c>
      <c r="J44" s="22"/>
      <c r="K44"/>
      <c r="L44"/>
    </row>
    <row r="45" spans="3:12" ht="13.5" customHeight="1">
      <c r="C45" s="82">
        <v>39</v>
      </c>
      <c r="D45" s="82"/>
      <c r="E45" s="90" t="s">
        <v>240</v>
      </c>
      <c r="G45" s="92">
        <v>36460</v>
      </c>
      <c r="I45" s="92">
        <v>49398</v>
      </c>
      <c r="J45" s="22"/>
      <c r="K45"/>
      <c r="L45"/>
    </row>
    <row r="46" spans="3:12" ht="13.5" customHeight="1">
      <c r="C46" s="82">
        <v>40</v>
      </c>
      <c r="D46" s="82"/>
      <c r="E46" s="90" t="s">
        <v>240</v>
      </c>
      <c r="G46" s="92">
        <v>36668</v>
      </c>
      <c r="I46" s="92">
        <v>49606</v>
      </c>
      <c r="J46" s="22"/>
      <c r="K46"/>
      <c r="L46"/>
    </row>
    <row r="47" spans="3:10" ht="13.5" customHeight="1">
      <c r="C47" s="22"/>
      <c r="D47" s="22"/>
      <c r="E47" s="22"/>
      <c r="F47" s="22"/>
      <c r="G47" s="14" t="s">
        <v>9</v>
      </c>
      <c r="H47" s="22"/>
      <c r="I47" s="22" t="s">
        <v>9</v>
      </c>
      <c r="J47" s="22"/>
    </row>
    <row r="48" spans="2:10" ht="13.5" customHeight="1">
      <c r="B48" s="29" t="s">
        <v>88</v>
      </c>
      <c r="C48" s="22"/>
      <c r="D48" s="22"/>
      <c r="E48" s="22"/>
      <c r="F48" s="22"/>
      <c r="G48" s="22"/>
      <c r="H48" s="22"/>
      <c r="I48" s="22"/>
      <c r="J48" s="22"/>
    </row>
    <row r="49" spans="2:10" ht="13.5" customHeight="1">
      <c r="B49" s="29"/>
      <c r="C49" s="22"/>
      <c r="D49" s="22"/>
      <c r="E49" s="22"/>
      <c r="F49" s="22"/>
      <c r="G49" s="22"/>
      <c r="H49" s="22"/>
      <c r="I49" s="22"/>
      <c r="J49" s="22"/>
    </row>
    <row r="50" spans="2:10" ht="13.5" customHeight="1">
      <c r="B50" s="9" t="s">
        <v>9</v>
      </c>
      <c r="C50" s="29"/>
      <c r="D50" s="29"/>
      <c r="E50" s="29"/>
      <c r="F50" s="29"/>
      <c r="G50" s="29"/>
      <c r="H50" s="29"/>
      <c r="I50" s="29"/>
      <c r="J50" s="29"/>
    </row>
    <row r="51" spans="2:10" ht="13.5" customHeight="1">
      <c r="B51" s="9" t="s">
        <v>9</v>
      </c>
      <c r="C51" s="29"/>
      <c r="D51" s="29"/>
      <c r="E51" s="29"/>
      <c r="F51" s="29"/>
      <c r="G51" s="29"/>
      <c r="H51" s="29"/>
      <c r="I51" s="29"/>
      <c r="J51" s="29"/>
    </row>
    <row r="52" spans="2:10" ht="13.5" customHeight="1">
      <c r="B52" s="9" t="s">
        <v>9</v>
      </c>
      <c r="C52" s="29"/>
      <c r="D52" s="29"/>
      <c r="E52" s="29"/>
      <c r="F52" s="29"/>
      <c r="G52" s="29"/>
      <c r="H52" s="29"/>
      <c r="I52" s="29"/>
      <c r="J52" s="29"/>
    </row>
    <row r="53" spans="2:10" ht="13.5" customHeight="1">
      <c r="B53" s="9" t="s">
        <v>9</v>
      </c>
      <c r="C53" s="29"/>
      <c r="D53" s="29"/>
      <c r="E53" s="29"/>
      <c r="F53" s="29"/>
      <c r="G53" s="29"/>
      <c r="H53" s="29"/>
      <c r="I53" s="29"/>
      <c r="J53" s="29"/>
    </row>
  </sheetData>
  <sheetProtection/>
  <mergeCells count="2">
    <mergeCell ref="A1:I1"/>
    <mergeCell ref="A2:I2"/>
  </mergeCells>
  <printOptions/>
  <pageMargins left="0.5" right="0.75" top="0.75" bottom="0.25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4" sqref="A4:I4"/>
    </sheetView>
  </sheetViews>
  <sheetFormatPr defaultColWidth="11.421875" defaultRowHeight="12.75"/>
  <cols>
    <col min="1" max="6" width="8.8515625" style="0" customWidth="1"/>
    <col min="7" max="7" width="10.28125" style="0" bestFit="1" customWidth="1"/>
    <col min="8" max="9" width="8.8515625" style="0" customWidth="1"/>
    <col min="10" max="10" width="10.28125" style="97" bestFit="1" customWidth="1"/>
    <col min="11" max="16384" width="8.8515625" style="0" customWidth="1"/>
  </cols>
  <sheetData>
    <row r="1" spans="1:9" ht="12.75">
      <c r="A1" s="128" t="s">
        <v>90</v>
      </c>
      <c r="B1" s="128"/>
      <c r="C1" s="128"/>
      <c r="D1" s="128"/>
      <c r="E1" s="128"/>
      <c r="F1" s="128"/>
      <c r="G1" s="128"/>
      <c r="H1" s="128"/>
      <c r="I1" s="128"/>
    </row>
    <row r="2" spans="1:9" ht="12.75">
      <c r="A2" s="128" t="s">
        <v>160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37" t="s">
        <v>212</v>
      </c>
      <c r="B3" s="137"/>
      <c r="C3" s="137"/>
      <c r="D3" s="137"/>
      <c r="E3" s="137"/>
      <c r="F3" s="137"/>
      <c r="G3" s="137"/>
      <c r="H3" s="137"/>
      <c r="I3" s="137"/>
    </row>
    <row r="4" spans="1:9" ht="12.75">
      <c r="A4" s="137" t="s">
        <v>9</v>
      </c>
      <c r="B4" s="137"/>
      <c r="C4" s="137"/>
      <c r="D4" s="137"/>
      <c r="E4" s="137"/>
      <c r="F4" s="137"/>
      <c r="G4" s="137"/>
      <c r="H4" s="137"/>
      <c r="I4" s="137"/>
    </row>
    <row r="5" spans="3:9" ht="12.75">
      <c r="C5" s="10"/>
      <c r="E5" s="11"/>
      <c r="G5" s="10"/>
      <c r="H5" s="10"/>
      <c r="I5" s="10"/>
    </row>
    <row r="6" spans="6:7" ht="12.75">
      <c r="F6" s="34"/>
      <c r="G6" s="34"/>
    </row>
    <row r="7" spans="3:9" ht="13.5">
      <c r="C7" s="2" t="s">
        <v>18</v>
      </c>
      <c r="D7" s="3"/>
      <c r="E7" s="18" t="s">
        <v>9</v>
      </c>
      <c r="F7" s="66"/>
      <c r="G7" s="84" t="s">
        <v>76</v>
      </c>
      <c r="H7" s="20"/>
      <c r="I7" s="19"/>
    </row>
    <row r="8" spans="3:10" ht="16.5">
      <c r="C8" s="12">
        <v>0</v>
      </c>
      <c r="D8" s="9"/>
      <c r="E8" s="31" t="s">
        <v>9</v>
      </c>
      <c r="F8" s="31"/>
      <c r="G8" s="92">
        <v>44571</v>
      </c>
      <c r="H8" s="21"/>
      <c r="I8" s="9"/>
      <c r="J8"/>
    </row>
    <row r="9" spans="3:10" ht="16.5">
      <c r="C9" s="12">
        <v>1</v>
      </c>
      <c r="D9" s="9"/>
      <c r="E9" s="31" t="s">
        <v>9</v>
      </c>
      <c r="F9" s="31"/>
      <c r="G9" s="92">
        <v>45250</v>
      </c>
      <c r="H9" s="21"/>
      <c r="I9" s="9"/>
      <c r="J9"/>
    </row>
    <row r="10" spans="3:10" ht="16.5">
      <c r="C10" s="12">
        <v>2</v>
      </c>
      <c r="D10" s="9"/>
      <c r="E10" s="31" t="s">
        <v>9</v>
      </c>
      <c r="F10" s="31"/>
      <c r="G10" s="92">
        <v>45940</v>
      </c>
      <c r="H10" s="21"/>
      <c r="I10" s="9"/>
      <c r="J10"/>
    </row>
    <row r="11" spans="3:10" ht="16.5">
      <c r="C11" s="12">
        <v>3</v>
      </c>
      <c r="D11" s="9"/>
      <c r="E11" s="31" t="s">
        <v>9</v>
      </c>
      <c r="F11" s="31"/>
      <c r="G11" s="92">
        <v>46639</v>
      </c>
      <c r="H11" s="21"/>
      <c r="I11" s="9"/>
      <c r="J11"/>
    </row>
    <row r="12" spans="3:10" ht="16.5">
      <c r="C12" s="12">
        <v>4</v>
      </c>
      <c r="D12" s="9"/>
      <c r="E12" s="31" t="s">
        <v>9</v>
      </c>
      <c r="F12" s="31"/>
      <c r="G12" s="92">
        <v>47350</v>
      </c>
      <c r="H12" s="21"/>
      <c r="I12" s="9"/>
      <c r="J12"/>
    </row>
    <row r="13" spans="3:10" ht="16.5">
      <c r="C13" s="12">
        <v>5</v>
      </c>
      <c r="D13" s="9"/>
      <c r="E13" s="31" t="s">
        <v>9</v>
      </c>
      <c r="F13" s="31"/>
      <c r="G13" s="92">
        <v>48071</v>
      </c>
      <c r="H13" s="21"/>
      <c r="I13" s="9"/>
      <c r="J13"/>
    </row>
    <row r="14" spans="3:10" ht="16.5">
      <c r="C14" s="12">
        <v>6</v>
      </c>
      <c r="D14" s="9"/>
      <c r="E14" s="31" t="s">
        <v>9</v>
      </c>
      <c r="F14" s="31"/>
      <c r="G14" s="92">
        <v>48802</v>
      </c>
      <c r="H14" s="21"/>
      <c r="I14" s="9"/>
      <c r="J14"/>
    </row>
    <row r="15" spans="3:10" ht="16.5">
      <c r="C15" s="12">
        <v>7</v>
      </c>
      <c r="D15" s="9"/>
      <c r="E15" s="31" t="s">
        <v>9</v>
      </c>
      <c r="F15" s="31"/>
      <c r="G15" s="92">
        <v>49546</v>
      </c>
      <c r="H15" s="21"/>
      <c r="I15" s="9"/>
      <c r="J15"/>
    </row>
    <row r="16" spans="3:10" ht="16.5">
      <c r="C16" s="12">
        <v>8</v>
      </c>
      <c r="D16" s="9"/>
      <c r="E16" s="31" t="s">
        <v>9</v>
      </c>
      <c r="F16" s="31"/>
      <c r="G16" s="92">
        <v>50300</v>
      </c>
      <c r="H16" s="21"/>
      <c r="I16" s="9"/>
      <c r="J16"/>
    </row>
    <row r="17" spans="3:10" ht="16.5">
      <c r="C17" s="12">
        <v>9</v>
      </c>
      <c r="D17" s="9"/>
      <c r="E17" s="31" t="s">
        <v>9</v>
      </c>
      <c r="F17" s="31"/>
      <c r="G17" s="92">
        <v>51067</v>
      </c>
      <c r="H17" s="21"/>
      <c r="I17" s="9"/>
      <c r="J17"/>
    </row>
    <row r="18" spans="3:10" ht="16.5">
      <c r="C18" s="12">
        <v>10</v>
      </c>
      <c r="D18" s="9"/>
      <c r="E18" s="31" t="s">
        <v>9</v>
      </c>
      <c r="F18" s="31"/>
      <c r="G18" s="92">
        <v>51844</v>
      </c>
      <c r="H18" s="13"/>
      <c r="I18" s="9"/>
      <c r="J18"/>
    </row>
    <row r="19" spans="3:10" ht="16.5">
      <c r="C19" s="12">
        <v>11</v>
      </c>
      <c r="D19" s="9"/>
      <c r="E19" s="31" t="s">
        <v>9</v>
      </c>
      <c r="F19" s="31"/>
      <c r="G19" s="92">
        <v>52633</v>
      </c>
      <c r="H19" s="13"/>
      <c r="I19" s="9"/>
      <c r="J19"/>
    </row>
    <row r="20" spans="3:10" ht="16.5">
      <c r="C20" s="12">
        <v>12</v>
      </c>
      <c r="D20" s="9" t="s">
        <v>9</v>
      </c>
      <c r="E20" s="31" t="s">
        <v>9</v>
      </c>
      <c r="F20" s="31"/>
      <c r="G20" s="92">
        <v>53435</v>
      </c>
      <c r="H20" s="13"/>
      <c r="I20" s="9"/>
      <c r="J20"/>
    </row>
    <row r="21" spans="3:10" ht="16.5">
      <c r="C21" s="12">
        <v>13</v>
      </c>
      <c r="D21" s="9"/>
      <c r="E21" s="31" t="s">
        <v>9</v>
      </c>
      <c r="F21" s="31"/>
      <c r="G21" s="92">
        <v>54236</v>
      </c>
      <c r="H21" s="13"/>
      <c r="I21" s="9"/>
      <c r="J21"/>
    </row>
    <row r="22" spans="3:10" ht="16.5">
      <c r="C22" s="15">
        <v>14</v>
      </c>
      <c r="D22" s="9"/>
      <c r="E22" s="31" t="s">
        <v>9</v>
      </c>
      <c r="F22" s="31"/>
      <c r="G22" s="92">
        <v>55050</v>
      </c>
      <c r="H22" s="21"/>
      <c r="I22" s="9"/>
      <c r="J22"/>
    </row>
    <row r="23" spans="3:10" ht="16.5">
      <c r="C23" s="15">
        <v>15</v>
      </c>
      <c r="D23" s="22"/>
      <c r="E23" s="31" t="s">
        <v>9</v>
      </c>
      <c r="F23" s="26"/>
      <c r="G23" s="92">
        <v>55875</v>
      </c>
      <c r="H23" s="22"/>
      <c r="I23" s="22"/>
      <c r="J23"/>
    </row>
    <row r="24" spans="3:10" ht="16.5">
      <c r="C24" s="15">
        <v>16</v>
      </c>
      <c r="E24" s="31" t="s">
        <v>9</v>
      </c>
      <c r="F24" s="26"/>
      <c r="G24" s="92">
        <v>56714</v>
      </c>
      <c r="I24" s="9"/>
      <c r="J24"/>
    </row>
    <row r="25" spans="3:10" ht="16.5">
      <c r="C25" s="15">
        <v>17</v>
      </c>
      <c r="E25" s="31" t="s">
        <v>9</v>
      </c>
      <c r="F25" s="26"/>
      <c r="G25" s="92">
        <v>57565</v>
      </c>
      <c r="I25" s="9"/>
      <c r="J25"/>
    </row>
    <row r="26" spans="3:10" ht="16.5">
      <c r="C26" s="15">
        <v>18</v>
      </c>
      <c r="E26" s="31" t="s">
        <v>9</v>
      </c>
      <c r="F26" s="26"/>
      <c r="G26" s="92">
        <v>58429</v>
      </c>
      <c r="I26" s="9"/>
      <c r="J26"/>
    </row>
    <row r="27" spans="3:10" ht="16.5">
      <c r="C27" s="15">
        <v>19</v>
      </c>
      <c r="E27" s="31" t="s">
        <v>9</v>
      </c>
      <c r="F27" s="26"/>
      <c r="G27" s="92">
        <v>59304</v>
      </c>
      <c r="I27" s="9"/>
      <c r="J27"/>
    </row>
    <row r="28" spans="3:10" ht="16.5">
      <c r="C28" s="15">
        <v>20</v>
      </c>
      <c r="E28" s="31" t="s">
        <v>9</v>
      </c>
      <c r="F28" s="26"/>
      <c r="G28" s="92">
        <v>60194</v>
      </c>
      <c r="I28" s="9"/>
      <c r="J28"/>
    </row>
    <row r="29" spans="3:10" ht="16.5">
      <c r="C29" s="15">
        <v>21</v>
      </c>
      <c r="D29" s="22"/>
      <c r="E29" s="31" t="s">
        <v>9</v>
      </c>
      <c r="F29" s="26"/>
      <c r="G29" s="92">
        <v>61097</v>
      </c>
      <c r="H29" s="22"/>
      <c r="I29" s="22"/>
      <c r="J29"/>
    </row>
    <row r="30" spans="3:10" ht="16.5">
      <c r="C30" s="15">
        <v>22</v>
      </c>
      <c r="D30" s="22"/>
      <c r="E30" s="31" t="s">
        <v>9</v>
      </c>
      <c r="F30" s="26"/>
      <c r="G30" s="92">
        <v>62013</v>
      </c>
      <c r="H30" s="22"/>
      <c r="I30" s="22"/>
      <c r="J30"/>
    </row>
    <row r="31" spans="3:10" ht="16.5">
      <c r="C31" s="15">
        <v>23</v>
      </c>
      <c r="D31" s="22"/>
      <c r="E31" s="31" t="s">
        <v>9</v>
      </c>
      <c r="F31" s="26"/>
      <c r="G31" s="92">
        <v>62943</v>
      </c>
      <c r="H31" s="22"/>
      <c r="I31" s="22"/>
      <c r="J31"/>
    </row>
    <row r="32" spans="3:10" ht="16.5">
      <c r="C32" s="15">
        <v>24</v>
      </c>
      <c r="D32" s="22"/>
      <c r="E32" s="31" t="s">
        <v>9</v>
      </c>
      <c r="F32" s="26"/>
      <c r="G32" s="92">
        <v>63888</v>
      </c>
      <c r="H32" s="22"/>
      <c r="I32" s="22"/>
      <c r="J32"/>
    </row>
    <row r="33" spans="3:10" ht="16.5">
      <c r="C33" s="15">
        <v>25</v>
      </c>
      <c r="D33" s="22"/>
      <c r="E33" s="31" t="s">
        <v>9</v>
      </c>
      <c r="F33" s="26"/>
      <c r="G33" s="92">
        <v>64846</v>
      </c>
      <c r="H33" s="22"/>
      <c r="I33" s="22"/>
      <c r="J33"/>
    </row>
    <row r="34" spans="3:10" ht="16.5">
      <c r="C34" s="15" t="s">
        <v>161</v>
      </c>
      <c r="E34" s="31" t="s">
        <v>9</v>
      </c>
      <c r="F34" s="26"/>
      <c r="G34" s="92">
        <v>65819</v>
      </c>
      <c r="I34" s="9"/>
      <c r="J34"/>
    </row>
    <row r="35" spans="3:9" ht="16.5">
      <c r="C35" s="15" t="s">
        <v>9</v>
      </c>
      <c r="E35" s="31" t="s">
        <v>9</v>
      </c>
      <c r="F35" s="26"/>
      <c r="I35" s="9"/>
    </row>
    <row r="36" spans="3:9" ht="16.5">
      <c r="C36" s="15" t="s">
        <v>9</v>
      </c>
      <c r="E36" s="31" t="s">
        <v>9</v>
      </c>
      <c r="F36" s="26"/>
      <c r="I36" s="68"/>
    </row>
    <row r="37" spans="3:9" ht="15.75">
      <c r="C37" s="15"/>
      <c r="E37" s="26" t="s">
        <v>9</v>
      </c>
      <c r="F37" s="26"/>
      <c r="I37" s="68"/>
    </row>
    <row r="38" spans="2:9" ht="15.75">
      <c r="B38" t="s">
        <v>162</v>
      </c>
      <c r="C38" s="15"/>
      <c r="F38" s="26"/>
      <c r="I38" s="68"/>
    </row>
    <row r="39" spans="5:9" ht="16.5">
      <c r="E39" s="31" t="s">
        <v>9</v>
      </c>
      <c r="I39" s="19"/>
    </row>
    <row r="40" ht="12.75">
      <c r="A40" t="s">
        <v>9</v>
      </c>
    </row>
    <row r="41" spans="1:9" ht="12.75">
      <c r="A41" t="s">
        <v>9</v>
      </c>
      <c r="B41" s="24"/>
      <c r="C41" s="22"/>
      <c r="D41" s="22"/>
      <c r="E41" s="22"/>
      <c r="F41" s="22"/>
      <c r="H41" s="22"/>
      <c r="I41" s="22"/>
    </row>
    <row r="42" spans="1:9" ht="12.75">
      <c r="A42" t="s">
        <v>9</v>
      </c>
      <c r="B42" s="22"/>
      <c r="C42" s="22"/>
      <c r="D42" s="22"/>
      <c r="E42" s="22"/>
      <c r="F42" s="22"/>
      <c r="H42" s="22"/>
      <c r="I42" s="22"/>
    </row>
    <row r="43" spans="1:9" ht="12.75">
      <c r="A43" t="s">
        <v>9</v>
      </c>
      <c r="B43" s="22"/>
      <c r="C43" s="22"/>
      <c r="D43" s="22"/>
      <c r="E43" s="22"/>
      <c r="F43" s="22"/>
      <c r="H43" s="22"/>
      <c r="I43" s="22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5" sqref="A5:J5"/>
    </sheetView>
  </sheetViews>
  <sheetFormatPr defaultColWidth="11.421875" defaultRowHeight="12.75"/>
  <cols>
    <col min="1" max="8" width="8.8515625" style="0" customWidth="1"/>
    <col min="9" max="9" width="10.28125" style="0" bestFit="1" customWidth="1"/>
    <col min="10" max="16384" width="8.8515625" style="0" customWidth="1"/>
  </cols>
  <sheetData>
    <row r="2" spans="1:10" ht="12.75">
      <c r="A2" s="128" t="s">
        <v>90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>
      <c r="A3" s="128" t="s">
        <v>206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2.75">
      <c r="A4" s="139" t="s">
        <v>212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2.75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55" t="s">
        <v>53</v>
      </c>
      <c r="B7" s="56"/>
      <c r="C7" s="55" t="s">
        <v>26</v>
      </c>
      <c r="D7" s="56"/>
      <c r="E7" s="57"/>
      <c r="F7" s="53" t="s">
        <v>43</v>
      </c>
      <c r="G7" s="56"/>
      <c r="H7" s="56"/>
      <c r="I7" s="53" t="s">
        <v>54</v>
      </c>
      <c r="J7" s="56"/>
    </row>
    <row r="8" spans="1:10" ht="15.75">
      <c r="A8" s="9"/>
      <c r="B8" s="9"/>
      <c r="C8" s="9"/>
      <c r="D8" s="9"/>
      <c r="E8" s="9"/>
      <c r="F8" s="38"/>
      <c r="G8" s="9"/>
      <c r="H8" s="9"/>
      <c r="I8" s="9"/>
      <c r="J8" s="9"/>
    </row>
    <row r="9" spans="1:10" ht="15.75">
      <c r="A9" s="12">
        <v>0</v>
      </c>
      <c r="B9" s="9"/>
      <c r="C9" s="27">
        <f>+F9/7.5</f>
        <v>19.444444444444446</v>
      </c>
      <c r="D9" s="9"/>
      <c r="E9" s="38"/>
      <c r="F9" s="38">
        <f>+I9/240</f>
        <v>145.83333333333334</v>
      </c>
      <c r="G9" s="9"/>
      <c r="H9" s="9"/>
      <c r="I9" s="97">
        <v>35000</v>
      </c>
      <c r="J9" s="9"/>
    </row>
    <row r="10" spans="1:10" ht="15.75">
      <c r="A10" s="12">
        <v>1</v>
      </c>
      <c r="B10" s="9"/>
      <c r="C10" s="27">
        <f aca="true" t="shared" si="0" ref="C10:C49">+F10/7.5</f>
        <v>19.555555555555554</v>
      </c>
      <c r="D10" s="9"/>
      <c r="E10" s="38"/>
      <c r="F10" s="38">
        <f aca="true" t="shared" si="1" ref="F10:F49">+I10/240</f>
        <v>146.66666666666666</v>
      </c>
      <c r="G10" s="9"/>
      <c r="H10" s="9"/>
      <c r="I10" s="97">
        <v>35200</v>
      </c>
      <c r="J10" s="9"/>
    </row>
    <row r="11" spans="1:10" ht="15.75">
      <c r="A11" s="12">
        <v>2</v>
      </c>
      <c r="B11" s="9"/>
      <c r="C11" s="27">
        <f t="shared" si="0"/>
        <v>19.666666666666668</v>
      </c>
      <c r="D11" s="9"/>
      <c r="E11" s="38"/>
      <c r="F11" s="38">
        <f t="shared" si="1"/>
        <v>147.5</v>
      </c>
      <c r="G11" s="9"/>
      <c r="H11" s="9"/>
      <c r="I11" s="97">
        <v>35400</v>
      </c>
      <c r="J11" s="9"/>
    </row>
    <row r="12" spans="1:10" ht="15.75">
      <c r="A12" s="12">
        <v>3</v>
      </c>
      <c r="B12" s="9"/>
      <c r="C12" s="27">
        <f t="shared" si="0"/>
        <v>19.77777777777778</v>
      </c>
      <c r="D12" s="9"/>
      <c r="E12" s="38"/>
      <c r="F12" s="38">
        <f t="shared" si="1"/>
        <v>148.33333333333334</v>
      </c>
      <c r="G12" s="9"/>
      <c r="H12" s="9"/>
      <c r="I12" s="97">
        <v>35600</v>
      </c>
      <c r="J12" s="9"/>
    </row>
    <row r="13" spans="1:10" ht="15.75">
      <c r="A13" s="12">
        <v>4</v>
      </c>
      <c r="B13" s="9"/>
      <c r="C13" s="27">
        <f t="shared" si="0"/>
        <v>19.88888888888889</v>
      </c>
      <c r="D13" s="9"/>
      <c r="E13" s="38"/>
      <c r="F13" s="38">
        <f t="shared" si="1"/>
        <v>149.16666666666666</v>
      </c>
      <c r="G13" s="9"/>
      <c r="H13" s="9"/>
      <c r="I13" s="97">
        <v>35800</v>
      </c>
      <c r="J13" s="9"/>
    </row>
    <row r="14" spans="1:10" ht="15.75">
      <c r="A14" s="12">
        <v>5</v>
      </c>
      <c r="B14" s="9"/>
      <c r="C14" s="27">
        <f t="shared" si="0"/>
        <v>20</v>
      </c>
      <c r="D14" s="9"/>
      <c r="E14" s="38"/>
      <c r="F14" s="38">
        <f t="shared" si="1"/>
        <v>150</v>
      </c>
      <c r="G14" s="9"/>
      <c r="H14" s="9"/>
      <c r="I14" s="97">
        <v>36000</v>
      </c>
      <c r="J14" s="9"/>
    </row>
    <row r="15" spans="1:10" ht="15.75">
      <c r="A15" s="12">
        <v>6</v>
      </c>
      <c r="B15" s="9"/>
      <c r="C15" s="27">
        <f t="shared" si="0"/>
        <v>20.11111111111111</v>
      </c>
      <c r="D15" s="9"/>
      <c r="E15" s="38"/>
      <c r="F15" s="38">
        <f t="shared" si="1"/>
        <v>150.83333333333334</v>
      </c>
      <c r="G15" s="9"/>
      <c r="H15" s="9"/>
      <c r="I15" s="97">
        <v>36200</v>
      </c>
      <c r="J15" s="9"/>
    </row>
    <row r="16" spans="1:10" ht="15.75">
      <c r="A16" s="12">
        <v>7</v>
      </c>
      <c r="B16" s="9"/>
      <c r="C16" s="27">
        <f t="shared" si="0"/>
        <v>20.22222222222222</v>
      </c>
      <c r="D16" s="9"/>
      <c r="E16" s="38"/>
      <c r="F16" s="38">
        <f t="shared" si="1"/>
        <v>151.66666666666666</v>
      </c>
      <c r="G16" s="9"/>
      <c r="H16" s="9"/>
      <c r="I16" s="97">
        <v>36400</v>
      </c>
      <c r="J16" s="9"/>
    </row>
    <row r="17" spans="1:10" ht="15.75">
      <c r="A17" s="12">
        <v>8</v>
      </c>
      <c r="B17" s="9"/>
      <c r="C17" s="27">
        <f t="shared" si="0"/>
        <v>20.333333333333332</v>
      </c>
      <c r="D17" s="9"/>
      <c r="E17" s="38"/>
      <c r="F17" s="38">
        <f t="shared" si="1"/>
        <v>152.5</v>
      </c>
      <c r="G17" s="9"/>
      <c r="H17" s="9"/>
      <c r="I17" s="97">
        <v>36600</v>
      </c>
      <c r="J17" s="9"/>
    </row>
    <row r="18" spans="1:10" ht="15.75">
      <c r="A18" s="12">
        <v>9</v>
      </c>
      <c r="B18" s="9"/>
      <c r="C18" s="27">
        <f t="shared" si="0"/>
        <v>20.444444444444446</v>
      </c>
      <c r="D18" s="9"/>
      <c r="E18" s="38"/>
      <c r="F18" s="38">
        <f t="shared" si="1"/>
        <v>153.33333333333334</v>
      </c>
      <c r="G18" s="9"/>
      <c r="H18" s="9"/>
      <c r="I18" s="97">
        <v>36800</v>
      </c>
      <c r="J18" s="9"/>
    </row>
    <row r="19" spans="1:10" ht="15.75">
      <c r="A19" s="12">
        <v>10</v>
      </c>
      <c r="B19" s="9"/>
      <c r="C19" s="27">
        <f t="shared" si="0"/>
        <v>20.555555555555554</v>
      </c>
      <c r="D19" s="9"/>
      <c r="E19" s="38"/>
      <c r="F19" s="38">
        <f t="shared" si="1"/>
        <v>154.16666666666666</v>
      </c>
      <c r="G19" s="9"/>
      <c r="H19" s="9"/>
      <c r="I19" s="97">
        <v>37000</v>
      </c>
      <c r="J19" s="9"/>
    </row>
    <row r="20" spans="1:10" ht="15.75">
      <c r="A20" s="12">
        <v>11</v>
      </c>
      <c r="B20" s="9"/>
      <c r="C20" s="27">
        <f t="shared" si="0"/>
        <v>20.666666666666668</v>
      </c>
      <c r="D20" s="9"/>
      <c r="E20" s="38"/>
      <c r="F20" s="38">
        <f t="shared" si="1"/>
        <v>155</v>
      </c>
      <c r="G20" s="9"/>
      <c r="H20" s="9"/>
      <c r="I20" s="97">
        <v>37200</v>
      </c>
      <c r="J20" s="9"/>
    </row>
    <row r="21" spans="1:10" ht="15.75">
      <c r="A21" s="12">
        <v>12</v>
      </c>
      <c r="B21" s="9"/>
      <c r="C21" s="27">
        <f t="shared" si="0"/>
        <v>20.77777777777778</v>
      </c>
      <c r="D21" s="9"/>
      <c r="E21" s="38"/>
      <c r="F21" s="38">
        <f t="shared" si="1"/>
        <v>155.83333333333334</v>
      </c>
      <c r="G21" s="9"/>
      <c r="H21" s="9"/>
      <c r="I21" s="97">
        <v>37400</v>
      </c>
      <c r="J21" s="9"/>
    </row>
    <row r="22" spans="1:10" ht="15.75">
      <c r="A22" s="12">
        <v>13</v>
      </c>
      <c r="B22" s="9"/>
      <c r="C22" s="27">
        <f t="shared" si="0"/>
        <v>20.88888888888889</v>
      </c>
      <c r="D22" s="9"/>
      <c r="E22" s="38"/>
      <c r="F22" s="38">
        <f t="shared" si="1"/>
        <v>156.66666666666666</v>
      </c>
      <c r="G22" s="9"/>
      <c r="H22" s="9"/>
      <c r="I22" s="97">
        <v>37600</v>
      </c>
      <c r="J22" s="9"/>
    </row>
    <row r="23" spans="1:10" ht="15.75">
      <c r="A23" s="12">
        <v>14</v>
      </c>
      <c r="B23" s="9"/>
      <c r="C23" s="27">
        <f t="shared" si="0"/>
        <v>21</v>
      </c>
      <c r="D23" s="9"/>
      <c r="E23" s="38"/>
      <c r="F23" s="38">
        <f t="shared" si="1"/>
        <v>157.5</v>
      </c>
      <c r="G23" s="9"/>
      <c r="H23" s="9"/>
      <c r="I23" s="97">
        <v>37800</v>
      </c>
      <c r="J23" s="9"/>
    </row>
    <row r="24" spans="1:10" ht="15.75">
      <c r="A24" s="12">
        <v>15</v>
      </c>
      <c r="B24" s="9"/>
      <c r="C24" s="27">
        <f t="shared" si="0"/>
        <v>21.11111111111111</v>
      </c>
      <c r="D24" s="9"/>
      <c r="E24" s="38"/>
      <c r="F24" s="38">
        <f t="shared" si="1"/>
        <v>158.33333333333334</v>
      </c>
      <c r="G24" s="9"/>
      <c r="H24" s="9"/>
      <c r="I24" s="97">
        <v>38000</v>
      </c>
      <c r="J24" s="9"/>
    </row>
    <row r="25" spans="1:10" ht="15.75">
      <c r="A25" s="12">
        <v>16</v>
      </c>
      <c r="B25" s="9"/>
      <c r="C25" s="27">
        <f t="shared" si="0"/>
        <v>21.22222222222222</v>
      </c>
      <c r="D25" s="9"/>
      <c r="E25" s="38"/>
      <c r="F25" s="38">
        <f t="shared" si="1"/>
        <v>159.16666666666666</v>
      </c>
      <c r="G25" s="9"/>
      <c r="H25" s="9"/>
      <c r="I25" s="97">
        <v>38200</v>
      </c>
      <c r="J25" s="9"/>
    </row>
    <row r="26" spans="1:10" ht="15.75">
      <c r="A26" s="12">
        <v>17</v>
      </c>
      <c r="B26" s="9"/>
      <c r="C26" s="27">
        <f t="shared" si="0"/>
        <v>21.333333333333332</v>
      </c>
      <c r="D26" s="9"/>
      <c r="E26" s="38"/>
      <c r="F26" s="38">
        <f t="shared" si="1"/>
        <v>160</v>
      </c>
      <c r="G26" s="9"/>
      <c r="H26" s="9"/>
      <c r="I26" s="97">
        <v>38400</v>
      </c>
      <c r="J26" s="9"/>
    </row>
    <row r="27" spans="1:10" ht="15.75">
      <c r="A27" s="12">
        <v>18</v>
      </c>
      <c r="B27" s="9"/>
      <c r="C27" s="27">
        <f t="shared" si="0"/>
        <v>21.444444444444446</v>
      </c>
      <c r="D27" s="9"/>
      <c r="E27" s="38"/>
      <c r="F27" s="38">
        <f t="shared" si="1"/>
        <v>160.83333333333334</v>
      </c>
      <c r="G27" s="9"/>
      <c r="H27" s="9"/>
      <c r="I27" s="97">
        <v>38600</v>
      </c>
      <c r="J27" s="9"/>
    </row>
    <row r="28" spans="1:10" ht="15.75">
      <c r="A28" s="40">
        <v>19</v>
      </c>
      <c r="B28" s="39"/>
      <c r="C28" s="27">
        <f t="shared" si="0"/>
        <v>21.555555555555554</v>
      </c>
      <c r="D28" s="39"/>
      <c r="E28" s="39"/>
      <c r="F28" s="38">
        <f t="shared" si="1"/>
        <v>161.66666666666666</v>
      </c>
      <c r="G28" s="39"/>
      <c r="H28" s="39"/>
      <c r="I28" s="97">
        <v>38800</v>
      </c>
      <c r="J28" s="39"/>
    </row>
    <row r="29" spans="1:10" ht="15.75">
      <c r="A29" s="40">
        <v>20</v>
      </c>
      <c r="B29" s="39"/>
      <c r="C29" s="27">
        <f t="shared" si="0"/>
        <v>21.666666666666668</v>
      </c>
      <c r="D29" s="39"/>
      <c r="E29" s="39"/>
      <c r="F29" s="38">
        <f t="shared" si="1"/>
        <v>162.5</v>
      </c>
      <c r="G29" s="39"/>
      <c r="H29" s="39"/>
      <c r="I29" s="97">
        <v>39000</v>
      </c>
      <c r="J29" s="39"/>
    </row>
    <row r="30" spans="1:10" ht="15.75">
      <c r="A30" s="40">
        <v>21</v>
      </c>
      <c r="B30" s="39"/>
      <c r="C30" s="27">
        <f t="shared" si="0"/>
        <v>21.77777777777778</v>
      </c>
      <c r="D30" s="39"/>
      <c r="E30" s="39"/>
      <c r="F30" s="38">
        <f t="shared" si="1"/>
        <v>163.33333333333334</v>
      </c>
      <c r="G30" s="39"/>
      <c r="H30" s="39"/>
      <c r="I30" s="97">
        <v>39200</v>
      </c>
      <c r="J30" s="39"/>
    </row>
    <row r="31" spans="1:10" ht="15.75">
      <c r="A31" s="40">
        <v>22</v>
      </c>
      <c r="B31" s="39"/>
      <c r="C31" s="27">
        <f t="shared" si="0"/>
        <v>21.88888888888889</v>
      </c>
      <c r="D31" s="39"/>
      <c r="E31" s="39"/>
      <c r="F31" s="38">
        <f t="shared" si="1"/>
        <v>164.16666666666666</v>
      </c>
      <c r="G31" s="39"/>
      <c r="H31" s="39"/>
      <c r="I31" s="97">
        <v>39400</v>
      </c>
      <c r="J31" s="39"/>
    </row>
    <row r="32" spans="1:10" ht="15.75">
      <c r="A32" s="40">
        <v>23</v>
      </c>
      <c r="B32" s="39"/>
      <c r="C32" s="27">
        <f t="shared" si="0"/>
        <v>22</v>
      </c>
      <c r="D32" s="39"/>
      <c r="E32" s="39"/>
      <c r="F32" s="38">
        <f t="shared" si="1"/>
        <v>165</v>
      </c>
      <c r="G32" s="39"/>
      <c r="H32" s="39"/>
      <c r="I32" s="97">
        <v>39600</v>
      </c>
      <c r="J32" s="39"/>
    </row>
    <row r="33" spans="1:9" ht="15.75">
      <c r="A33" s="58">
        <v>24</v>
      </c>
      <c r="C33" s="27">
        <f t="shared" si="0"/>
        <v>22.11111111111111</v>
      </c>
      <c r="F33" s="38">
        <f t="shared" si="1"/>
        <v>165.83333333333334</v>
      </c>
      <c r="I33" s="97">
        <v>39800</v>
      </c>
    </row>
    <row r="34" spans="1:9" ht="15.75">
      <c r="A34" s="58">
        <v>25</v>
      </c>
      <c r="C34" s="27">
        <f t="shared" si="0"/>
        <v>22.22222222222222</v>
      </c>
      <c r="F34" s="38">
        <f t="shared" si="1"/>
        <v>166.66666666666666</v>
      </c>
      <c r="I34" s="97">
        <v>40000</v>
      </c>
    </row>
    <row r="35" spans="1:9" ht="15.75">
      <c r="A35" s="58">
        <v>26</v>
      </c>
      <c r="C35" s="27">
        <f t="shared" si="0"/>
        <v>22.333333333333332</v>
      </c>
      <c r="F35" s="38">
        <f t="shared" si="1"/>
        <v>167.5</v>
      </c>
      <c r="I35" s="97">
        <v>40200</v>
      </c>
    </row>
    <row r="36" spans="1:9" ht="15.75">
      <c r="A36" s="58">
        <v>27</v>
      </c>
      <c r="C36" s="27">
        <f t="shared" si="0"/>
        <v>22.444444444444446</v>
      </c>
      <c r="F36" s="38">
        <f t="shared" si="1"/>
        <v>168.33333333333334</v>
      </c>
      <c r="I36" s="97">
        <v>40400</v>
      </c>
    </row>
    <row r="37" spans="1:9" ht="15.75">
      <c r="A37" s="58">
        <v>28</v>
      </c>
      <c r="C37" s="27">
        <f t="shared" si="0"/>
        <v>22.555555555555554</v>
      </c>
      <c r="F37" s="38">
        <f t="shared" si="1"/>
        <v>169.16666666666666</v>
      </c>
      <c r="I37" s="97">
        <v>40600</v>
      </c>
    </row>
    <row r="38" spans="1:9" ht="15.75">
      <c r="A38" s="58">
        <v>29</v>
      </c>
      <c r="C38" s="27">
        <f t="shared" si="0"/>
        <v>22.666666666666668</v>
      </c>
      <c r="F38" s="38">
        <f t="shared" si="1"/>
        <v>170</v>
      </c>
      <c r="I38" s="97">
        <v>40800</v>
      </c>
    </row>
    <row r="39" spans="1:9" ht="15.75">
      <c r="A39" s="58">
        <v>30</v>
      </c>
      <c r="C39" s="27">
        <f t="shared" si="0"/>
        <v>22.77777777777778</v>
      </c>
      <c r="F39" s="38">
        <f t="shared" si="1"/>
        <v>170.83333333333334</v>
      </c>
      <c r="I39" s="97">
        <v>41000</v>
      </c>
    </row>
    <row r="40" spans="1:9" ht="15.75">
      <c r="A40" s="58">
        <v>31</v>
      </c>
      <c r="C40" s="27">
        <f t="shared" si="0"/>
        <v>22.88888888888889</v>
      </c>
      <c r="F40" s="38">
        <f t="shared" si="1"/>
        <v>171.66666666666666</v>
      </c>
      <c r="I40" s="97">
        <v>41200</v>
      </c>
    </row>
    <row r="41" spans="1:9" ht="15.75">
      <c r="A41" s="58">
        <v>32</v>
      </c>
      <c r="C41" s="27">
        <f t="shared" si="0"/>
        <v>23</v>
      </c>
      <c r="F41" s="38">
        <f t="shared" si="1"/>
        <v>172.5</v>
      </c>
      <c r="I41" s="97">
        <v>41400</v>
      </c>
    </row>
    <row r="42" spans="1:9" ht="15.75">
      <c r="A42" s="58">
        <v>33</v>
      </c>
      <c r="C42" s="27">
        <f t="shared" si="0"/>
        <v>23.11111111111111</v>
      </c>
      <c r="F42" s="38">
        <f t="shared" si="1"/>
        <v>173.33333333333334</v>
      </c>
      <c r="I42" s="97">
        <v>41600</v>
      </c>
    </row>
    <row r="43" spans="1:9" ht="15.75">
      <c r="A43" s="58">
        <v>34</v>
      </c>
      <c r="C43" s="27">
        <f t="shared" si="0"/>
        <v>23.22222222222222</v>
      </c>
      <c r="F43" s="38">
        <f t="shared" si="1"/>
        <v>174.16666666666666</v>
      </c>
      <c r="I43" s="97">
        <v>41800</v>
      </c>
    </row>
    <row r="44" spans="1:9" ht="15.75">
      <c r="A44" s="58">
        <v>35</v>
      </c>
      <c r="C44" s="27">
        <f t="shared" si="0"/>
        <v>23.333333333333332</v>
      </c>
      <c r="F44" s="38">
        <f t="shared" si="1"/>
        <v>175</v>
      </c>
      <c r="I44" s="97">
        <v>42000</v>
      </c>
    </row>
    <row r="45" spans="1:9" ht="15.75">
      <c r="A45" s="58">
        <v>36</v>
      </c>
      <c r="C45" s="27">
        <f t="shared" si="0"/>
        <v>23.444444444444446</v>
      </c>
      <c r="F45" s="38">
        <f t="shared" si="1"/>
        <v>175.83333333333334</v>
      </c>
      <c r="I45" s="97">
        <v>42200</v>
      </c>
    </row>
    <row r="46" spans="1:9" ht="15.75">
      <c r="A46" s="58">
        <v>37</v>
      </c>
      <c r="C46" s="27">
        <f t="shared" si="0"/>
        <v>23.555555555555554</v>
      </c>
      <c r="F46" s="38">
        <f t="shared" si="1"/>
        <v>176.66666666666666</v>
      </c>
      <c r="I46" s="97">
        <v>42400</v>
      </c>
    </row>
    <row r="47" spans="1:9" ht="15.75">
      <c r="A47" s="58">
        <v>38</v>
      </c>
      <c r="C47" s="27">
        <f t="shared" si="0"/>
        <v>23.666666666666668</v>
      </c>
      <c r="F47" s="38">
        <f t="shared" si="1"/>
        <v>177.5</v>
      </c>
      <c r="I47" s="97">
        <v>42600</v>
      </c>
    </row>
    <row r="48" spans="1:9" ht="15.75">
      <c r="A48" s="58">
        <v>39</v>
      </c>
      <c r="C48" s="27">
        <f t="shared" si="0"/>
        <v>23.77777777777778</v>
      </c>
      <c r="F48" s="38">
        <f t="shared" si="1"/>
        <v>178.33333333333334</v>
      </c>
      <c r="I48" s="97">
        <v>42800</v>
      </c>
    </row>
    <row r="49" spans="1:9" ht="15.75">
      <c r="A49" s="58">
        <v>40</v>
      </c>
      <c r="C49" s="27">
        <f t="shared" si="0"/>
        <v>23.88888888888889</v>
      </c>
      <c r="F49" s="38">
        <f t="shared" si="1"/>
        <v>179.16666666666666</v>
      </c>
      <c r="I49" s="97">
        <v>43000</v>
      </c>
    </row>
    <row r="50" spans="1:9" ht="15.75">
      <c r="A50" s="58">
        <v>41</v>
      </c>
      <c r="C50" s="27">
        <f>+F50/7.5</f>
        <v>24</v>
      </c>
      <c r="F50" s="38">
        <f>+I50/240</f>
        <v>180</v>
      </c>
      <c r="I50" s="97">
        <v>43200</v>
      </c>
    </row>
    <row r="51" spans="1:9" ht="15.75">
      <c r="A51" s="58">
        <v>42</v>
      </c>
      <c r="C51" s="27">
        <f>+F51/7.5</f>
        <v>24.11111111111111</v>
      </c>
      <c r="F51" s="38">
        <f>+I51/240</f>
        <v>180.83333333333334</v>
      </c>
      <c r="I51" s="97">
        <v>43400</v>
      </c>
    </row>
    <row r="52" spans="1:9" ht="15.75">
      <c r="A52" s="58"/>
      <c r="C52" s="27"/>
      <c r="F52" s="41"/>
      <c r="I52" s="77"/>
    </row>
    <row r="53" spans="1:10" ht="12.75">
      <c r="A53" s="22" t="s">
        <v>207</v>
      </c>
      <c r="B53" s="22"/>
      <c r="C53" s="22"/>
      <c r="D53" s="22"/>
      <c r="E53" s="22"/>
      <c r="F53" s="22"/>
      <c r="G53" s="22"/>
      <c r="H53" s="22"/>
      <c r="I53" s="22"/>
      <c r="J53" s="22"/>
    </row>
  </sheetData>
  <sheetProtection/>
  <mergeCells count="4">
    <mergeCell ref="A2:J2"/>
    <mergeCell ref="A3:J3"/>
    <mergeCell ref="A4:J4"/>
    <mergeCell ref="A5:J5"/>
  </mergeCells>
  <printOptions/>
  <pageMargins left="0.7" right="0.2" top="0.25" bottom="0.25" header="0.3" footer="0.3"/>
  <pageSetup horizontalDpi="600" verticalDpi="600" orientation="portrait" scale="9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5.7109375" style="0" customWidth="1"/>
    <col min="2" max="2" width="7.7109375" style="0" customWidth="1"/>
    <col min="3" max="3" width="15.7109375" style="0" customWidth="1"/>
    <col min="4" max="4" width="7.7109375" style="0" customWidth="1"/>
    <col min="5" max="5" width="15.7109375" style="0" customWidth="1"/>
    <col min="6" max="6" width="7.7109375" style="0" customWidth="1"/>
    <col min="7" max="7" width="15.7109375" style="0" customWidth="1"/>
    <col min="8" max="8" width="7.7109375" style="0" customWidth="1"/>
    <col min="9" max="9" width="8.8515625" style="0" customWidth="1"/>
    <col min="10" max="10" width="10.28125" style="0" bestFit="1" customWidth="1"/>
    <col min="11" max="16384" width="8.8515625" style="0" customWidth="1"/>
  </cols>
  <sheetData>
    <row r="1" spans="1:8" ht="12.75">
      <c r="A1" s="128" t="s">
        <v>90</v>
      </c>
      <c r="B1" s="128"/>
      <c r="C1" s="128"/>
      <c r="D1" s="128"/>
      <c r="E1" s="128"/>
      <c r="F1" s="128"/>
      <c r="G1" s="128"/>
      <c r="H1" s="128"/>
    </row>
    <row r="2" spans="1:8" ht="12.75">
      <c r="A2" s="128" t="s">
        <v>220</v>
      </c>
      <c r="B2" s="128"/>
      <c r="C2" s="128"/>
      <c r="D2" s="128"/>
      <c r="E2" s="128"/>
      <c r="F2" s="128"/>
      <c r="G2" s="128"/>
      <c r="H2" s="128"/>
    </row>
    <row r="3" spans="1:8" ht="12.75">
      <c r="A3" s="128" t="s">
        <v>9</v>
      </c>
      <c r="B3" s="128"/>
      <c r="C3" s="128"/>
      <c r="D3" s="128"/>
      <c r="E3" s="128"/>
      <c r="F3" s="128"/>
      <c r="G3" s="128"/>
      <c r="H3" s="128"/>
    </row>
    <row r="4" spans="1:8" ht="12.75">
      <c r="A4" s="52" t="s">
        <v>28</v>
      </c>
      <c r="B4" s="34"/>
      <c r="C4" s="52" t="s">
        <v>42</v>
      </c>
      <c r="D4" s="34"/>
      <c r="E4" s="52" t="s">
        <v>43</v>
      </c>
      <c r="F4" s="34"/>
      <c r="G4" s="70" t="s">
        <v>27</v>
      </c>
      <c r="H4" s="34"/>
    </row>
    <row r="5" spans="1:7" ht="13.5" customHeight="1">
      <c r="A5" s="12">
        <v>0</v>
      </c>
      <c r="C5" s="27">
        <f>+E5/7.5</f>
        <v>8.390003350083752</v>
      </c>
      <c r="E5" s="28">
        <f>+G5/199</f>
        <v>62.92502512562814</v>
      </c>
      <c r="G5" s="97">
        <v>12522.08</v>
      </c>
    </row>
    <row r="6" spans="1:7" ht="13.5" customHeight="1">
      <c r="A6" s="12">
        <v>1</v>
      </c>
      <c r="C6" s="27">
        <f aca="true" t="shared" si="0" ref="C6:C36">+E6/7.5</f>
        <v>9</v>
      </c>
      <c r="E6" s="28">
        <f aca="true" t="shared" si="1" ref="E6:E45">+G6/199</f>
        <v>67.5</v>
      </c>
      <c r="G6" s="97">
        <v>13432.5</v>
      </c>
    </row>
    <row r="7" spans="1:7" ht="13.5" customHeight="1">
      <c r="A7" s="12">
        <v>2</v>
      </c>
      <c r="C7" s="27">
        <f t="shared" si="0"/>
        <v>9.370003350083751</v>
      </c>
      <c r="E7" s="28">
        <f t="shared" si="1"/>
        <v>70.27502512562813</v>
      </c>
      <c r="G7" s="97">
        <v>13984.73</v>
      </c>
    </row>
    <row r="8" spans="1:7" ht="13.5" customHeight="1">
      <c r="A8" s="12">
        <v>3</v>
      </c>
      <c r="C8" s="27">
        <f t="shared" si="0"/>
        <v>9.54</v>
      </c>
      <c r="E8" s="28">
        <f t="shared" si="1"/>
        <v>71.55</v>
      </c>
      <c r="G8" s="97">
        <v>14238.45</v>
      </c>
    </row>
    <row r="9" spans="1:7" ht="13.5" customHeight="1">
      <c r="A9" s="12">
        <v>4</v>
      </c>
      <c r="C9" s="27">
        <f t="shared" si="0"/>
        <v>9.910003350083752</v>
      </c>
      <c r="E9" s="28">
        <f t="shared" si="1"/>
        <v>74.32502512562814</v>
      </c>
      <c r="G9" s="97">
        <v>14790.68</v>
      </c>
    </row>
    <row r="10" spans="1:7" ht="13.5" customHeight="1">
      <c r="A10" s="12">
        <v>5</v>
      </c>
      <c r="C10" s="27">
        <f t="shared" si="0"/>
        <v>10.190003350083751</v>
      </c>
      <c r="E10" s="28">
        <f t="shared" si="1"/>
        <v>76.42502512562814</v>
      </c>
      <c r="G10" s="97">
        <v>15208.58</v>
      </c>
    </row>
    <row r="11" spans="1:7" ht="13.5" customHeight="1">
      <c r="A11" s="12">
        <v>6</v>
      </c>
      <c r="C11" s="27">
        <f t="shared" si="0"/>
        <v>10.450003350083753</v>
      </c>
      <c r="E11" s="28">
        <f t="shared" si="1"/>
        <v>78.37502512562814</v>
      </c>
      <c r="G11" s="97">
        <v>15596.63</v>
      </c>
    </row>
    <row r="12" spans="1:7" ht="13.5" customHeight="1">
      <c r="A12" s="12">
        <v>7</v>
      </c>
      <c r="C12" s="27">
        <f t="shared" si="0"/>
        <v>10.650003350083752</v>
      </c>
      <c r="E12" s="28">
        <f t="shared" si="1"/>
        <v>79.87502512562814</v>
      </c>
      <c r="G12" s="97">
        <v>15895.13</v>
      </c>
    </row>
    <row r="13" spans="1:7" ht="13.5" customHeight="1">
      <c r="A13" s="12">
        <v>8</v>
      </c>
      <c r="C13" s="27">
        <f t="shared" si="0"/>
        <v>10.92</v>
      </c>
      <c r="E13" s="28">
        <f t="shared" si="1"/>
        <v>81.9</v>
      </c>
      <c r="G13" s="97">
        <v>16298.1</v>
      </c>
    </row>
    <row r="14" spans="1:7" ht="13.5" customHeight="1">
      <c r="A14" s="12">
        <v>9</v>
      </c>
      <c r="C14" s="27">
        <f t="shared" si="0"/>
        <v>11.110003350083753</v>
      </c>
      <c r="E14" s="28">
        <f t="shared" si="1"/>
        <v>83.32502512562814</v>
      </c>
      <c r="G14" s="97">
        <v>16581.68</v>
      </c>
    </row>
    <row r="15" spans="1:7" ht="13.5" customHeight="1">
      <c r="A15" s="12">
        <v>10</v>
      </c>
      <c r="C15" s="27">
        <f t="shared" si="0"/>
        <v>11.24</v>
      </c>
      <c r="E15" s="28">
        <f t="shared" si="1"/>
        <v>84.3</v>
      </c>
      <c r="G15" s="97">
        <v>16775.7</v>
      </c>
    </row>
    <row r="16" spans="1:7" ht="13.5" customHeight="1">
      <c r="A16" s="12">
        <v>11</v>
      </c>
      <c r="C16" s="27">
        <f t="shared" si="0"/>
        <v>11.690003350083753</v>
      </c>
      <c r="E16" s="28">
        <f t="shared" si="1"/>
        <v>87.67502512562815</v>
      </c>
      <c r="G16" s="97">
        <v>17447.33</v>
      </c>
    </row>
    <row r="17" spans="1:7" ht="13.5" customHeight="1">
      <c r="A17" s="12">
        <v>12</v>
      </c>
      <c r="C17" s="27">
        <f t="shared" si="0"/>
        <v>11.870003350083751</v>
      </c>
      <c r="E17" s="28">
        <f t="shared" si="1"/>
        <v>89.02502512562813</v>
      </c>
      <c r="G17" s="97">
        <v>17715.98</v>
      </c>
    </row>
    <row r="18" spans="1:7" ht="13.5" customHeight="1">
      <c r="A18" s="12">
        <v>13</v>
      </c>
      <c r="C18" s="27">
        <f t="shared" si="0"/>
        <v>11.990003350083754</v>
      </c>
      <c r="E18" s="28">
        <f t="shared" si="1"/>
        <v>89.92502512562815</v>
      </c>
      <c r="G18" s="97">
        <v>17895.08</v>
      </c>
    </row>
    <row r="19" spans="1:7" ht="13.5" customHeight="1">
      <c r="A19" s="15">
        <v>14</v>
      </c>
      <c r="C19" s="27">
        <f t="shared" si="0"/>
        <v>12.26</v>
      </c>
      <c r="E19" s="28">
        <f t="shared" si="1"/>
        <v>91.95</v>
      </c>
      <c r="F19" s="19"/>
      <c r="G19" s="97">
        <v>18298.05</v>
      </c>
    </row>
    <row r="20" spans="1:8" ht="13.5" customHeight="1">
      <c r="A20" s="12">
        <v>15</v>
      </c>
      <c r="B20" s="19"/>
      <c r="C20" s="27">
        <f t="shared" si="0"/>
        <v>12.66</v>
      </c>
      <c r="D20" s="19"/>
      <c r="E20" s="28">
        <f t="shared" si="1"/>
        <v>94.95</v>
      </c>
      <c r="F20" s="19"/>
      <c r="G20" s="97">
        <v>18895.05</v>
      </c>
      <c r="H20" s="19"/>
    </row>
    <row r="21" spans="1:8" ht="13.5" customHeight="1">
      <c r="A21" s="12">
        <v>16</v>
      </c>
      <c r="B21" s="19"/>
      <c r="C21" s="27">
        <f t="shared" si="0"/>
        <v>12.98</v>
      </c>
      <c r="D21" s="19"/>
      <c r="E21" s="28">
        <f t="shared" si="1"/>
        <v>97.35000000000001</v>
      </c>
      <c r="F21" s="19"/>
      <c r="G21" s="97">
        <v>19372.65</v>
      </c>
      <c r="H21" s="19"/>
    </row>
    <row r="22" spans="1:8" ht="13.5" customHeight="1">
      <c r="A22" s="12">
        <v>17</v>
      </c>
      <c r="B22" s="19"/>
      <c r="C22" s="27">
        <f t="shared" si="0"/>
        <v>14.07000335008375</v>
      </c>
      <c r="D22" s="19"/>
      <c r="E22" s="28">
        <f t="shared" si="1"/>
        <v>105.52502512562813</v>
      </c>
      <c r="F22" s="19"/>
      <c r="G22" s="97">
        <v>20999.48</v>
      </c>
      <c r="H22" s="19"/>
    </row>
    <row r="23" spans="1:8" ht="13.5" customHeight="1">
      <c r="A23" s="12">
        <v>18</v>
      </c>
      <c r="B23" s="19"/>
      <c r="C23" s="27">
        <f t="shared" si="0"/>
        <v>14.310003350083752</v>
      </c>
      <c r="D23" s="19"/>
      <c r="E23" s="28">
        <f t="shared" si="1"/>
        <v>107.32502512562814</v>
      </c>
      <c r="F23" s="19"/>
      <c r="G23" s="97">
        <v>21357.68</v>
      </c>
      <c r="H23" s="19"/>
    </row>
    <row r="24" spans="1:7" ht="13.5" customHeight="1">
      <c r="A24" s="12">
        <v>19</v>
      </c>
      <c r="C24" s="27">
        <f t="shared" si="0"/>
        <v>14.44</v>
      </c>
      <c r="E24" s="28">
        <f t="shared" si="1"/>
        <v>108.3</v>
      </c>
      <c r="G24" s="97">
        <v>21551.7</v>
      </c>
    </row>
    <row r="25" spans="1:7" ht="13.5" customHeight="1">
      <c r="A25" s="12">
        <v>20</v>
      </c>
      <c r="C25" s="27">
        <f t="shared" si="0"/>
        <v>14.56</v>
      </c>
      <c r="E25" s="28">
        <f t="shared" si="1"/>
        <v>109.2</v>
      </c>
      <c r="G25" s="97">
        <v>21730.8</v>
      </c>
    </row>
    <row r="26" spans="1:7" ht="13.5" customHeight="1">
      <c r="A26" s="12">
        <v>21</v>
      </c>
      <c r="C26" s="27">
        <f t="shared" si="0"/>
        <v>14.7</v>
      </c>
      <c r="E26" s="28">
        <f t="shared" si="1"/>
        <v>110.25</v>
      </c>
      <c r="G26" s="97">
        <v>21939.75</v>
      </c>
    </row>
    <row r="27" spans="1:7" ht="13.5" customHeight="1">
      <c r="A27" s="12">
        <v>22</v>
      </c>
      <c r="C27" s="27">
        <f t="shared" si="0"/>
        <v>14.990003350083754</v>
      </c>
      <c r="E27" s="28">
        <f t="shared" si="1"/>
        <v>112.42502512562815</v>
      </c>
      <c r="G27" s="97">
        <v>22372.58</v>
      </c>
    </row>
    <row r="28" spans="1:7" ht="13.5" customHeight="1">
      <c r="A28" s="12">
        <v>23</v>
      </c>
      <c r="C28" s="27">
        <f t="shared" si="0"/>
        <v>15.110003350083753</v>
      </c>
      <c r="E28" s="28">
        <f t="shared" si="1"/>
        <v>113.32502512562814</v>
      </c>
      <c r="G28" s="97">
        <v>22551.68</v>
      </c>
    </row>
    <row r="29" spans="1:7" ht="13.5" customHeight="1">
      <c r="A29" s="12">
        <v>24</v>
      </c>
      <c r="C29" s="27">
        <f t="shared" si="0"/>
        <v>15.26</v>
      </c>
      <c r="E29" s="28">
        <f t="shared" si="1"/>
        <v>114.45</v>
      </c>
      <c r="G29" s="97">
        <v>22775.55</v>
      </c>
    </row>
    <row r="30" spans="1:7" ht="13.5" customHeight="1">
      <c r="A30" s="12">
        <v>25</v>
      </c>
      <c r="C30" s="27">
        <f t="shared" si="0"/>
        <v>15.390003350083754</v>
      </c>
      <c r="E30" s="28">
        <f t="shared" si="1"/>
        <v>115.42502512562815</v>
      </c>
      <c r="G30" s="97">
        <v>22969.58</v>
      </c>
    </row>
    <row r="31" spans="1:7" ht="13.5" customHeight="1">
      <c r="A31" s="12">
        <v>26</v>
      </c>
      <c r="C31" s="27">
        <f t="shared" si="0"/>
        <v>15.52</v>
      </c>
      <c r="E31" s="28">
        <f t="shared" si="1"/>
        <v>116.39999999999999</v>
      </c>
      <c r="G31" s="97">
        <v>23163.6</v>
      </c>
    </row>
    <row r="32" spans="1:7" ht="13.5" customHeight="1">
      <c r="A32" s="12">
        <v>27</v>
      </c>
      <c r="C32" s="27">
        <f t="shared" si="0"/>
        <v>15.680000000000001</v>
      </c>
      <c r="E32" s="28">
        <f t="shared" si="1"/>
        <v>117.60000000000001</v>
      </c>
      <c r="G32" s="97">
        <v>23402.4</v>
      </c>
    </row>
    <row r="33" spans="1:7" ht="13.5" customHeight="1">
      <c r="A33" s="12">
        <v>28</v>
      </c>
      <c r="C33" s="27">
        <f t="shared" si="0"/>
        <v>15.950003350083753</v>
      </c>
      <c r="E33" s="28">
        <f t="shared" si="1"/>
        <v>119.62502512562814</v>
      </c>
      <c r="G33" s="97">
        <v>23805.38</v>
      </c>
    </row>
    <row r="34" spans="1:7" ht="13.5" customHeight="1">
      <c r="A34" s="40">
        <v>29</v>
      </c>
      <c r="C34" s="27">
        <f t="shared" si="0"/>
        <v>16.080000000000002</v>
      </c>
      <c r="E34" s="28">
        <f t="shared" si="1"/>
        <v>120.60000000000001</v>
      </c>
      <c r="G34" s="97">
        <v>23999.4</v>
      </c>
    </row>
    <row r="35" spans="1:7" ht="13.5" customHeight="1">
      <c r="A35" s="40">
        <v>30</v>
      </c>
      <c r="C35" s="27">
        <f t="shared" si="0"/>
        <v>16.2</v>
      </c>
      <c r="E35" s="28">
        <f t="shared" si="1"/>
        <v>121.5</v>
      </c>
      <c r="G35" s="97">
        <v>24178.5</v>
      </c>
    </row>
    <row r="36" spans="1:7" ht="13.5" customHeight="1">
      <c r="A36" s="40">
        <v>31</v>
      </c>
      <c r="C36" s="27">
        <f t="shared" si="0"/>
        <v>16.350003350083753</v>
      </c>
      <c r="E36" s="28">
        <f t="shared" si="1"/>
        <v>122.62502512562814</v>
      </c>
      <c r="G36" s="97">
        <v>24402.38</v>
      </c>
    </row>
    <row r="37" spans="1:7" ht="13.5" customHeight="1">
      <c r="A37" s="40">
        <v>32</v>
      </c>
      <c r="B37" s="19"/>
      <c r="C37" s="96">
        <f>+E37/7.5</f>
        <v>16.490003350083754</v>
      </c>
      <c r="D37" s="19"/>
      <c r="E37" s="28">
        <f t="shared" si="1"/>
        <v>123.67502512562815</v>
      </c>
      <c r="F37" s="19"/>
      <c r="G37" s="97">
        <v>24611.33</v>
      </c>
    </row>
    <row r="38" spans="1:7" ht="13.5" customHeight="1">
      <c r="A38" s="40">
        <v>33</v>
      </c>
      <c r="B38" s="19"/>
      <c r="C38" s="96">
        <f aca="true" t="shared" si="2" ref="C38:C45">+E38/7.5</f>
        <v>16.619999999999997</v>
      </c>
      <c r="D38" s="19"/>
      <c r="E38" s="28">
        <f t="shared" si="1"/>
        <v>124.64999999999999</v>
      </c>
      <c r="F38" s="19"/>
      <c r="G38" s="97">
        <v>24805.35</v>
      </c>
    </row>
    <row r="39" spans="1:7" ht="13.5" customHeight="1">
      <c r="A39" s="40">
        <v>34</v>
      </c>
      <c r="B39" s="19"/>
      <c r="C39" s="96">
        <f t="shared" si="2"/>
        <v>16.77000335008375</v>
      </c>
      <c r="D39" s="19"/>
      <c r="E39" s="28">
        <f t="shared" si="1"/>
        <v>125.77502512562813</v>
      </c>
      <c r="F39" s="19"/>
      <c r="G39" s="97">
        <v>25029.23</v>
      </c>
    </row>
    <row r="40" spans="1:7" ht="13.5" customHeight="1">
      <c r="A40" s="40">
        <v>35</v>
      </c>
      <c r="B40" s="19"/>
      <c r="C40" s="96">
        <f t="shared" si="2"/>
        <v>16.910003350083752</v>
      </c>
      <c r="D40" s="19"/>
      <c r="E40" s="28">
        <f t="shared" si="1"/>
        <v>126.82502512562814</v>
      </c>
      <c r="F40" s="19"/>
      <c r="G40" s="97">
        <v>25238.18</v>
      </c>
    </row>
    <row r="41" spans="1:7" ht="13.5" customHeight="1">
      <c r="A41" s="40">
        <v>36</v>
      </c>
      <c r="B41" s="19"/>
      <c r="C41" s="96">
        <f t="shared" si="2"/>
        <v>17.050003350083752</v>
      </c>
      <c r="D41" s="19"/>
      <c r="E41" s="28">
        <f t="shared" si="1"/>
        <v>127.87502512562814</v>
      </c>
      <c r="F41" s="19"/>
      <c r="G41" s="97">
        <v>25447.13</v>
      </c>
    </row>
    <row r="42" spans="1:7" ht="13.5" customHeight="1">
      <c r="A42" s="40">
        <v>37</v>
      </c>
      <c r="B42" s="19"/>
      <c r="C42" s="96">
        <f t="shared" si="2"/>
        <v>17.190003350083753</v>
      </c>
      <c r="D42" s="19"/>
      <c r="E42" s="28">
        <f t="shared" si="1"/>
        <v>128.92502512562814</v>
      </c>
      <c r="F42" s="19"/>
      <c r="G42" s="97">
        <v>25656.08</v>
      </c>
    </row>
    <row r="43" spans="1:7" ht="13.5" customHeight="1">
      <c r="A43" s="40">
        <v>38</v>
      </c>
      <c r="B43" s="19"/>
      <c r="C43" s="96">
        <f t="shared" si="2"/>
        <v>17.32</v>
      </c>
      <c r="D43" s="19"/>
      <c r="E43" s="28">
        <f t="shared" si="1"/>
        <v>129.9</v>
      </c>
      <c r="F43" s="19"/>
      <c r="G43" s="97">
        <v>25850.1</v>
      </c>
    </row>
    <row r="44" spans="1:7" ht="13.5" customHeight="1">
      <c r="A44" s="40">
        <v>39</v>
      </c>
      <c r="B44" s="19"/>
      <c r="C44" s="96">
        <f t="shared" si="2"/>
        <v>17.459999999999997</v>
      </c>
      <c r="D44" s="19"/>
      <c r="E44" s="28">
        <f t="shared" si="1"/>
        <v>130.95</v>
      </c>
      <c r="F44" s="19"/>
      <c r="G44" s="97">
        <v>26059.05</v>
      </c>
    </row>
    <row r="45" spans="1:7" ht="13.5" customHeight="1">
      <c r="A45" s="40">
        <v>40</v>
      </c>
      <c r="B45" s="19"/>
      <c r="C45" s="96">
        <f t="shared" si="2"/>
        <v>17.6</v>
      </c>
      <c r="D45" s="19"/>
      <c r="E45" s="28">
        <f t="shared" si="1"/>
        <v>132</v>
      </c>
      <c r="F45" s="19"/>
      <c r="G45" s="97">
        <v>26268</v>
      </c>
    </row>
    <row r="46" spans="1:7" ht="13.5" customHeight="1">
      <c r="A46" s="40">
        <v>41</v>
      </c>
      <c r="B46" s="19"/>
      <c r="C46" s="96">
        <f>+E46/7.5</f>
        <v>17.750003350083755</v>
      </c>
      <c r="D46" s="19"/>
      <c r="E46" s="28">
        <f>+G46/199</f>
        <v>133.12502512562816</v>
      </c>
      <c r="F46" s="19"/>
      <c r="G46" s="97">
        <v>26491.88</v>
      </c>
    </row>
    <row r="47" spans="1:7" ht="13.5" customHeight="1">
      <c r="A47" s="40">
        <v>42</v>
      </c>
      <c r="B47" s="19"/>
      <c r="C47" s="96">
        <f>+E47/7.5</f>
        <v>17.88</v>
      </c>
      <c r="D47" s="19"/>
      <c r="E47" s="28">
        <f>+G47/199</f>
        <v>134.1</v>
      </c>
      <c r="F47" s="19"/>
      <c r="G47" s="97">
        <v>26685.9</v>
      </c>
    </row>
    <row r="48" spans="1:7" ht="13.5" customHeight="1">
      <c r="A48" s="40">
        <v>43</v>
      </c>
      <c r="B48" s="19"/>
      <c r="C48" s="96">
        <f>+E48/7.5</f>
        <v>18.02</v>
      </c>
      <c r="D48" s="19"/>
      <c r="E48" s="28">
        <f>+G48/199</f>
        <v>135.15</v>
      </c>
      <c r="F48" s="19"/>
      <c r="G48" s="97">
        <v>26894.85</v>
      </c>
    </row>
    <row r="49" spans="1:7" ht="13.5" customHeight="1">
      <c r="A49" s="40">
        <v>44</v>
      </c>
      <c r="B49" s="19"/>
      <c r="C49" s="96">
        <f>+E49/7.5</f>
        <v>18.16</v>
      </c>
      <c r="D49" s="19"/>
      <c r="E49" s="28">
        <f>+G49/199</f>
        <v>136.2</v>
      </c>
      <c r="F49" s="19"/>
      <c r="G49" s="97">
        <v>27103.8</v>
      </c>
    </row>
    <row r="50" spans="1:8" ht="13.5" customHeight="1">
      <c r="A50" s="40">
        <v>45</v>
      </c>
      <c r="B50" s="34"/>
      <c r="C50" s="100">
        <f>+E50/7.5</f>
        <v>18.29000335008375</v>
      </c>
      <c r="D50" s="34"/>
      <c r="E50" s="109">
        <f>+G50/199</f>
        <v>137.17502512562814</v>
      </c>
      <c r="F50" s="34" t="s">
        <v>9</v>
      </c>
      <c r="G50" s="102">
        <v>27297.83</v>
      </c>
      <c r="H50" s="34"/>
    </row>
    <row r="52" spans="1:5" ht="12.75">
      <c r="A52" t="s">
        <v>44</v>
      </c>
      <c r="E52" t="s">
        <v>45</v>
      </c>
    </row>
    <row r="53" spans="1:7" ht="12.75">
      <c r="A53" s="54" t="s">
        <v>46</v>
      </c>
      <c r="E53" t="s">
        <v>47</v>
      </c>
      <c r="G53" t="s">
        <v>50</v>
      </c>
    </row>
    <row r="54" spans="5:7" ht="12.75">
      <c r="E54" t="s">
        <v>48</v>
      </c>
      <c r="G54" t="s">
        <v>51</v>
      </c>
    </row>
    <row r="55" spans="5:7" ht="12.75">
      <c r="E55" t="s">
        <v>49</v>
      </c>
      <c r="G55" t="s">
        <v>52</v>
      </c>
    </row>
    <row r="57" ht="12.75">
      <c r="A57" t="s">
        <v>9</v>
      </c>
    </row>
    <row r="58" ht="12.75">
      <c r="A58" t="s">
        <v>9</v>
      </c>
    </row>
    <row r="59" ht="12.75">
      <c r="A59" t="s">
        <v>9</v>
      </c>
    </row>
    <row r="60" ht="12.75">
      <c r="A60" t="s">
        <v>9</v>
      </c>
    </row>
  </sheetData>
  <sheetProtection/>
  <mergeCells count="3">
    <mergeCell ref="A1:H1"/>
    <mergeCell ref="A2:H2"/>
    <mergeCell ref="A3:H3"/>
  </mergeCells>
  <printOptions/>
  <pageMargins left="0.75" right="0.75" top="0.5" bottom="0" header="0.15" footer="0.15"/>
  <pageSetup fitToHeight="2" horizontalDpi="600" verticalDpi="600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4" width="8.8515625" style="0" customWidth="1"/>
    <col min="5" max="5" width="10.7109375" style="0" customWidth="1"/>
    <col min="6" max="6" width="8.8515625" style="0" customWidth="1"/>
    <col min="7" max="7" width="13.7109375" style="0" customWidth="1"/>
    <col min="8" max="8" width="15.00390625" style="97" customWidth="1"/>
    <col min="9" max="16384" width="8.8515625" style="0" customWidth="1"/>
  </cols>
  <sheetData>
    <row r="1" spans="1:8" ht="15.75" customHeight="1">
      <c r="A1" s="128" t="s">
        <v>90</v>
      </c>
      <c r="B1" s="128"/>
      <c r="C1" s="128"/>
      <c r="D1" s="128"/>
      <c r="E1" s="128"/>
      <c r="F1" s="128"/>
      <c r="G1" s="128"/>
      <c r="H1" s="128"/>
    </row>
    <row r="2" spans="1:8" ht="12.75">
      <c r="A2" s="128" t="s">
        <v>209</v>
      </c>
      <c r="B2" s="128"/>
      <c r="C2" s="128"/>
      <c r="D2" s="128"/>
      <c r="E2" s="128"/>
      <c r="F2" s="128"/>
      <c r="G2" s="128"/>
      <c r="H2" s="128"/>
    </row>
    <row r="3" spans="1:8" ht="12.75">
      <c r="A3" s="128" t="s">
        <v>9</v>
      </c>
      <c r="B3" s="128"/>
      <c r="C3" s="128"/>
      <c r="D3" s="128"/>
      <c r="E3" s="128"/>
      <c r="F3" s="128"/>
      <c r="G3" s="128"/>
      <c r="H3" s="128"/>
    </row>
    <row r="5" spans="2:7" ht="12.75" customHeight="1">
      <c r="B5" s="52" t="s">
        <v>18</v>
      </c>
      <c r="D5" s="1"/>
      <c r="G5" s="52" t="s">
        <v>80</v>
      </c>
    </row>
    <row r="6" spans="2:8" ht="12.75" customHeight="1">
      <c r="B6" s="12">
        <v>0</v>
      </c>
      <c r="G6" s="13">
        <v>7490</v>
      </c>
      <c r="H6"/>
    </row>
    <row r="7" spans="2:8" ht="12.75" customHeight="1">
      <c r="B7" s="12">
        <v>1</v>
      </c>
      <c r="G7" s="13">
        <v>7698</v>
      </c>
      <c r="H7"/>
    </row>
    <row r="8" spans="2:8" ht="12.75" customHeight="1">
      <c r="B8" s="12">
        <v>2</v>
      </c>
      <c r="G8" s="13">
        <v>7879</v>
      </c>
      <c r="H8"/>
    </row>
    <row r="9" spans="2:8" ht="12.75" customHeight="1">
      <c r="B9" s="12">
        <v>3</v>
      </c>
      <c r="G9" s="13">
        <v>8225</v>
      </c>
      <c r="H9"/>
    </row>
    <row r="10" spans="2:8" ht="12.75" customHeight="1">
      <c r="B10" s="12">
        <v>4</v>
      </c>
      <c r="G10" s="13">
        <v>8925</v>
      </c>
      <c r="H10"/>
    </row>
    <row r="11" spans="2:8" ht="12.75" customHeight="1">
      <c r="B11" s="12">
        <v>5</v>
      </c>
      <c r="G11" s="13">
        <v>9192</v>
      </c>
      <c r="H11"/>
    </row>
    <row r="12" spans="2:8" ht="12.75" customHeight="1">
      <c r="B12" s="12">
        <v>6</v>
      </c>
      <c r="G12" s="13">
        <v>9765</v>
      </c>
      <c r="H12"/>
    </row>
    <row r="13" spans="2:8" ht="12.75" customHeight="1">
      <c r="B13" s="12">
        <v>7</v>
      </c>
      <c r="G13" s="13">
        <v>9924</v>
      </c>
      <c r="H13"/>
    </row>
    <row r="14" spans="2:8" ht="12.75" customHeight="1">
      <c r="B14" s="12">
        <v>8</v>
      </c>
      <c r="G14" s="13">
        <v>10277</v>
      </c>
      <c r="H14"/>
    </row>
    <row r="15" spans="2:8" ht="12.75" customHeight="1">
      <c r="B15" s="12">
        <v>9</v>
      </c>
      <c r="G15" s="13">
        <v>10469</v>
      </c>
      <c r="H15"/>
    </row>
    <row r="16" spans="2:8" ht="12.75" customHeight="1">
      <c r="B16" s="12">
        <v>10</v>
      </c>
      <c r="G16" s="13">
        <v>10665</v>
      </c>
      <c r="H16"/>
    </row>
    <row r="17" spans="2:8" ht="12.75" customHeight="1">
      <c r="B17" s="12">
        <v>11</v>
      </c>
      <c r="G17" s="13">
        <v>10863</v>
      </c>
      <c r="H17"/>
    </row>
    <row r="18" spans="2:8" ht="12.75" customHeight="1">
      <c r="B18" s="12">
        <v>12</v>
      </c>
      <c r="G18" s="13">
        <v>11061</v>
      </c>
      <c r="H18"/>
    </row>
    <row r="19" spans="2:8" ht="12.75" customHeight="1">
      <c r="B19" s="12">
        <v>13</v>
      </c>
      <c r="G19" s="13">
        <v>11255</v>
      </c>
      <c r="H19"/>
    </row>
    <row r="20" spans="2:8" ht="12.75" customHeight="1">
      <c r="B20" s="12">
        <v>14</v>
      </c>
      <c r="G20" s="13">
        <v>11450</v>
      </c>
      <c r="H20"/>
    </row>
    <row r="21" spans="2:8" ht="12.75" customHeight="1">
      <c r="B21" s="12">
        <v>15</v>
      </c>
      <c r="G21" s="13">
        <v>11645</v>
      </c>
      <c r="H21"/>
    </row>
    <row r="22" spans="2:8" ht="12.75" customHeight="1">
      <c r="B22" s="12">
        <v>16</v>
      </c>
      <c r="G22" s="13">
        <v>11841</v>
      </c>
      <c r="H22"/>
    </row>
    <row r="23" spans="2:8" ht="12.75" customHeight="1">
      <c r="B23" s="12">
        <v>17</v>
      </c>
      <c r="G23" s="13">
        <v>12038</v>
      </c>
      <c r="H23"/>
    </row>
    <row r="24" spans="2:8" ht="12.75" customHeight="1">
      <c r="B24" s="12">
        <v>18</v>
      </c>
      <c r="G24" s="13">
        <v>12235</v>
      </c>
      <c r="H24"/>
    </row>
    <row r="25" spans="2:8" ht="12.75" customHeight="1">
      <c r="B25" s="12">
        <v>19</v>
      </c>
      <c r="G25" s="13">
        <v>12510</v>
      </c>
      <c r="H25"/>
    </row>
    <row r="26" spans="2:8" ht="12.75" customHeight="1">
      <c r="B26" s="12">
        <v>20</v>
      </c>
      <c r="G26" s="13">
        <v>12717</v>
      </c>
      <c r="H26"/>
    </row>
    <row r="27" spans="2:8" ht="12.75" customHeight="1">
      <c r="B27" s="12">
        <v>21</v>
      </c>
      <c r="G27" s="13">
        <v>12936</v>
      </c>
      <c r="H27"/>
    </row>
    <row r="28" spans="2:8" ht="12.75" customHeight="1">
      <c r="B28" s="12">
        <v>22</v>
      </c>
      <c r="G28" s="13">
        <v>13182</v>
      </c>
      <c r="H28"/>
    </row>
    <row r="29" spans="2:8" ht="12.75" customHeight="1">
      <c r="B29" s="12">
        <v>23</v>
      </c>
      <c r="G29" s="13">
        <v>13449</v>
      </c>
      <c r="H29"/>
    </row>
    <row r="30" spans="2:8" ht="12.75" customHeight="1">
      <c r="B30" s="15">
        <v>24</v>
      </c>
      <c r="G30" s="13">
        <v>13671</v>
      </c>
      <c r="H30"/>
    </row>
    <row r="31" spans="2:8" ht="12.75" customHeight="1">
      <c r="B31" s="15">
        <v>25</v>
      </c>
      <c r="G31" s="13">
        <v>13747</v>
      </c>
      <c r="H31"/>
    </row>
    <row r="32" spans="2:8" ht="12.75" customHeight="1">
      <c r="B32" s="15">
        <v>26</v>
      </c>
      <c r="G32" s="13">
        <v>14452</v>
      </c>
      <c r="H32"/>
    </row>
    <row r="33" spans="2:8" ht="12.75" customHeight="1">
      <c r="B33" s="15">
        <v>27</v>
      </c>
      <c r="G33" s="13">
        <v>14660</v>
      </c>
      <c r="H33"/>
    </row>
    <row r="34" spans="2:8" ht="12.75" customHeight="1">
      <c r="B34" s="15">
        <v>28</v>
      </c>
      <c r="G34" s="13">
        <v>14868</v>
      </c>
      <c r="H34"/>
    </row>
    <row r="35" spans="2:8" ht="12.75" customHeight="1">
      <c r="B35" s="15">
        <v>29</v>
      </c>
      <c r="G35" s="13">
        <v>15284</v>
      </c>
      <c r="H35"/>
    </row>
    <row r="36" spans="2:8" ht="12.75" customHeight="1">
      <c r="B36" s="12">
        <v>30</v>
      </c>
      <c r="G36" s="13">
        <v>15492</v>
      </c>
      <c r="H36"/>
    </row>
    <row r="37" spans="2:8" ht="12.75" customHeight="1">
      <c r="B37" s="12">
        <v>31</v>
      </c>
      <c r="G37" s="13">
        <v>15700</v>
      </c>
      <c r="H37"/>
    </row>
    <row r="38" spans="2:8" ht="12.75" customHeight="1">
      <c r="B38" s="12">
        <v>32</v>
      </c>
      <c r="G38" s="13">
        <v>15909</v>
      </c>
      <c r="H38"/>
    </row>
    <row r="39" spans="2:8" ht="12.75" customHeight="1">
      <c r="B39" s="12">
        <v>33</v>
      </c>
      <c r="G39" s="13">
        <v>16117</v>
      </c>
      <c r="H39"/>
    </row>
    <row r="40" spans="2:8" ht="12.75" customHeight="1">
      <c r="B40" s="12">
        <v>34</v>
      </c>
      <c r="G40" s="13">
        <v>16325</v>
      </c>
      <c r="H40"/>
    </row>
    <row r="41" spans="2:8" ht="12.75" customHeight="1">
      <c r="B41" s="12">
        <v>35</v>
      </c>
      <c r="G41" s="13">
        <v>16533</v>
      </c>
      <c r="H41"/>
    </row>
    <row r="42" spans="2:8" ht="12.75" customHeight="1">
      <c r="B42" s="12">
        <v>36</v>
      </c>
      <c r="G42" s="13">
        <v>16742</v>
      </c>
      <c r="H42"/>
    </row>
    <row r="43" spans="2:8" ht="12.75" customHeight="1">
      <c r="B43" s="12">
        <v>37</v>
      </c>
      <c r="G43" s="13">
        <v>16950</v>
      </c>
      <c r="H43"/>
    </row>
    <row r="44" spans="2:8" ht="12.75" customHeight="1">
      <c r="B44" s="12">
        <v>38</v>
      </c>
      <c r="G44" s="13">
        <v>17158</v>
      </c>
      <c r="H44"/>
    </row>
    <row r="45" spans="2:8" ht="12.75" customHeight="1">
      <c r="B45" s="12">
        <v>39</v>
      </c>
      <c r="G45" s="13">
        <v>17366</v>
      </c>
      <c r="H45"/>
    </row>
    <row r="46" spans="2:8" ht="12.75" customHeight="1">
      <c r="B46" s="12">
        <v>40</v>
      </c>
      <c r="G46" s="13">
        <v>17574</v>
      </c>
      <c r="H46"/>
    </row>
    <row r="47" spans="1:8" ht="12.75">
      <c r="A47" s="128" t="s">
        <v>168</v>
      </c>
      <c r="B47" s="128"/>
      <c r="C47" s="128"/>
      <c r="D47" s="128"/>
      <c r="E47" s="128"/>
      <c r="F47" s="128"/>
      <c r="G47" s="128"/>
      <c r="H47" s="128"/>
    </row>
    <row r="48" spans="1:7" ht="13.5">
      <c r="A48" s="16"/>
      <c r="B48" s="16"/>
      <c r="C48" s="16"/>
      <c r="D48" s="16"/>
      <c r="E48" s="16"/>
      <c r="F48" s="16"/>
      <c r="G48" s="16"/>
    </row>
    <row r="49" spans="1:9" ht="13.5">
      <c r="A49" s="17" t="s">
        <v>81</v>
      </c>
      <c r="B49" s="17"/>
      <c r="C49" s="17"/>
      <c r="D49" s="17"/>
      <c r="E49" s="17"/>
      <c r="F49" s="17"/>
      <c r="G49" s="17"/>
      <c r="H49" s="98"/>
      <c r="I49" s="17"/>
    </row>
    <row r="50" ht="13.5">
      <c r="A50" s="17" t="s">
        <v>19</v>
      </c>
    </row>
    <row r="51" ht="13.5">
      <c r="A51" s="16" t="s">
        <v>20</v>
      </c>
    </row>
    <row r="52" ht="13.5">
      <c r="A52" s="16" t="s">
        <v>21</v>
      </c>
    </row>
    <row r="53" spans="1:7" ht="13.5">
      <c r="A53" s="17" t="s">
        <v>95</v>
      </c>
      <c r="B53" s="17"/>
      <c r="C53" s="17"/>
      <c r="D53" s="17"/>
      <c r="E53" s="17"/>
      <c r="F53" s="17"/>
      <c r="G53" s="17"/>
    </row>
    <row r="54" spans="1:7" ht="13.5">
      <c r="A54" s="17" t="s">
        <v>96</v>
      </c>
      <c r="B54" s="17"/>
      <c r="C54" s="17"/>
      <c r="D54" s="17"/>
      <c r="E54" s="17"/>
      <c r="F54" s="17"/>
      <c r="G54" s="17"/>
    </row>
    <row r="55" ht="13.5">
      <c r="A55" s="17"/>
    </row>
    <row r="56" spans="1:8" ht="13.5">
      <c r="A56" s="16" t="s">
        <v>176</v>
      </c>
      <c r="B56" s="17"/>
      <c r="C56" s="17"/>
      <c r="D56" s="17"/>
      <c r="E56" s="17"/>
      <c r="F56" s="17"/>
      <c r="G56" s="17"/>
      <c r="H56" s="98"/>
    </row>
    <row r="57" spans="1:5" ht="13.5">
      <c r="A57" s="16" t="s">
        <v>177</v>
      </c>
      <c r="B57" s="17"/>
      <c r="C57" s="17"/>
      <c r="D57" s="17"/>
      <c r="E57" s="17"/>
    </row>
    <row r="58" ht="13.5">
      <c r="A58" s="17" t="s">
        <v>9</v>
      </c>
    </row>
    <row r="59" ht="13.5">
      <c r="A59" s="16" t="s">
        <v>198</v>
      </c>
    </row>
    <row r="61" ht="13.5">
      <c r="A61" s="16" t="s">
        <v>192</v>
      </c>
    </row>
    <row r="62" ht="13.5">
      <c r="A62" s="16" t="s">
        <v>193</v>
      </c>
    </row>
  </sheetData>
  <sheetProtection/>
  <mergeCells count="4">
    <mergeCell ref="A1:H1"/>
    <mergeCell ref="A3:H3"/>
    <mergeCell ref="A2:H2"/>
    <mergeCell ref="A47:H47"/>
  </mergeCells>
  <printOptions/>
  <pageMargins left="1" right="0.75" top="0" bottom="0" header="0.5" footer="0.5"/>
  <pageSetup horizontalDpi="600" verticalDpi="600" orientation="portrait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A5" sqref="A5:J5"/>
    </sheetView>
  </sheetViews>
  <sheetFormatPr defaultColWidth="11.421875" defaultRowHeight="12.75"/>
  <cols>
    <col min="1" max="8" width="8.8515625" style="0" customWidth="1"/>
    <col min="9" max="9" width="10.28125" style="0" bestFit="1" customWidth="1"/>
    <col min="10" max="11" width="8.8515625" style="0" customWidth="1"/>
    <col min="12" max="12" width="10.28125" style="97" bestFit="1" customWidth="1"/>
    <col min="13" max="16384" width="8.8515625" style="0" customWidth="1"/>
  </cols>
  <sheetData>
    <row r="2" spans="1:10" ht="12.75">
      <c r="A2" s="128" t="s">
        <v>90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>
      <c r="A3" s="128" t="s">
        <v>163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2.75">
      <c r="A4" s="139" t="s">
        <v>212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2.75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55" t="s">
        <v>53</v>
      </c>
      <c r="B7" s="56"/>
      <c r="C7" s="55" t="s">
        <v>26</v>
      </c>
      <c r="D7" s="56"/>
      <c r="E7" s="57"/>
      <c r="F7" s="53" t="s">
        <v>43</v>
      </c>
      <c r="G7" s="56"/>
      <c r="H7" s="56"/>
      <c r="I7" s="53" t="s">
        <v>54</v>
      </c>
      <c r="J7" s="56"/>
    </row>
    <row r="8" spans="1:10" ht="13.5" customHeight="1">
      <c r="A8" s="9"/>
      <c r="B8" s="9"/>
      <c r="C8" s="9"/>
      <c r="D8" s="9"/>
      <c r="E8" s="9"/>
      <c r="F8" s="38"/>
      <c r="G8" s="9"/>
      <c r="H8" s="9"/>
      <c r="I8" s="9"/>
      <c r="J8" s="9"/>
    </row>
    <row r="9" spans="1:12" ht="13.5" customHeight="1">
      <c r="A9" s="12">
        <v>0</v>
      </c>
      <c r="B9" s="9"/>
      <c r="C9" s="27">
        <f>+F9/7.5</f>
        <v>11.67</v>
      </c>
      <c r="D9" s="9"/>
      <c r="E9" s="38"/>
      <c r="F9" s="38">
        <f>+I9/250</f>
        <v>87.525</v>
      </c>
      <c r="G9" s="9"/>
      <c r="H9" s="9"/>
      <c r="I9" s="97">
        <v>21881.25</v>
      </c>
      <c r="J9" s="9"/>
      <c r="L9"/>
    </row>
    <row r="10" spans="1:12" ht="13.5" customHeight="1">
      <c r="A10" s="12">
        <v>1</v>
      </c>
      <c r="B10" s="9"/>
      <c r="C10" s="27">
        <f aca="true" t="shared" si="0" ref="C10:C34">+F10/7.5</f>
        <v>11.78</v>
      </c>
      <c r="D10" s="9"/>
      <c r="E10" s="38"/>
      <c r="F10" s="38">
        <f aca="true" t="shared" si="1" ref="F10:F49">+I10/250</f>
        <v>88.35</v>
      </c>
      <c r="G10" s="9"/>
      <c r="H10" s="9"/>
      <c r="I10" s="97">
        <v>22087.5</v>
      </c>
      <c r="J10" s="9"/>
      <c r="L10"/>
    </row>
    <row r="11" spans="1:12" ht="13.5" customHeight="1">
      <c r="A11" s="12">
        <v>2</v>
      </c>
      <c r="B11" s="9"/>
      <c r="C11" s="27">
        <f t="shared" si="0"/>
        <v>12.26</v>
      </c>
      <c r="D11" s="9"/>
      <c r="E11" s="38"/>
      <c r="F11" s="38">
        <f t="shared" si="1"/>
        <v>91.95</v>
      </c>
      <c r="G11" s="9"/>
      <c r="H11" s="9"/>
      <c r="I11" s="97">
        <v>22987.5</v>
      </c>
      <c r="J11" s="9"/>
      <c r="L11"/>
    </row>
    <row r="12" spans="1:12" ht="13.5" customHeight="1">
      <c r="A12" s="12">
        <v>3</v>
      </c>
      <c r="B12" s="9"/>
      <c r="C12" s="27">
        <f t="shared" si="0"/>
        <v>13.17</v>
      </c>
      <c r="D12" s="9"/>
      <c r="E12" s="38"/>
      <c r="F12" s="38">
        <f t="shared" si="1"/>
        <v>98.775</v>
      </c>
      <c r="G12" s="9"/>
      <c r="H12" s="9"/>
      <c r="I12" s="97">
        <v>24693.75</v>
      </c>
      <c r="J12" s="9"/>
      <c r="L12"/>
    </row>
    <row r="13" spans="1:12" ht="13.5" customHeight="1">
      <c r="A13" s="12">
        <v>4</v>
      </c>
      <c r="B13" s="9"/>
      <c r="C13" s="27">
        <f t="shared" si="0"/>
        <v>14.610000000000001</v>
      </c>
      <c r="D13" s="9"/>
      <c r="E13" s="38"/>
      <c r="F13" s="38">
        <f t="shared" si="1"/>
        <v>109.575</v>
      </c>
      <c r="G13" s="9"/>
      <c r="H13" s="9"/>
      <c r="I13" s="97">
        <v>27393.75</v>
      </c>
      <c r="J13" s="9"/>
      <c r="L13"/>
    </row>
    <row r="14" spans="1:12" ht="13.5" customHeight="1">
      <c r="A14" s="12">
        <v>5</v>
      </c>
      <c r="B14" s="9"/>
      <c r="C14" s="27">
        <f t="shared" si="0"/>
        <v>15.58</v>
      </c>
      <c r="D14" s="9"/>
      <c r="E14" s="38"/>
      <c r="F14" s="38">
        <f t="shared" si="1"/>
        <v>116.85</v>
      </c>
      <c r="G14" s="9"/>
      <c r="H14" s="9"/>
      <c r="I14" s="97">
        <v>29212.5</v>
      </c>
      <c r="J14" s="9"/>
      <c r="L14"/>
    </row>
    <row r="15" spans="1:12" ht="13.5" customHeight="1">
      <c r="A15" s="12">
        <v>6</v>
      </c>
      <c r="B15" s="9"/>
      <c r="C15" s="27">
        <f t="shared" si="0"/>
        <v>16.8</v>
      </c>
      <c r="D15" s="9"/>
      <c r="E15" s="38"/>
      <c r="F15" s="38">
        <f t="shared" si="1"/>
        <v>126</v>
      </c>
      <c r="G15" s="9"/>
      <c r="H15" s="9"/>
      <c r="I15" s="97">
        <v>31500</v>
      </c>
      <c r="J15" s="9"/>
      <c r="L15"/>
    </row>
    <row r="16" spans="1:12" ht="13.5" customHeight="1">
      <c r="A16" s="12">
        <v>7</v>
      </c>
      <c r="B16" s="9"/>
      <c r="C16" s="27">
        <f t="shared" si="0"/>
        <v>17.09</v>
      </c>
      <c r="D16" s="9"/>
      <c r="E16" s="38"/>
      <c r="F16" s="38">
        <f t="shared" si="1"/>
        <v>128.175</v>
      </c>
      <c r="G16" s="9"/>
      <c r="H16" s="9"/>
      <c r="I16" s="97">
        <v>32043.75</v>
      </c>
      <c r="J16" s="9"/>
      <c r="L16"/>
    </row>
    <row r="17" spans="1:12" ht="13.5" customHeight="1">
      <c r="A17" s="12">
        <v>8</v>
      </c>
      <c r="B17" s="9"/>
      <c r="C17" s="27">
        <f t="shared" si="0"/>
        <v>17.39</v>
      </c>
      <c r="D17" s="9"/>
      <c r="E17" s="38"/>
      <c r="F17" s="38">
        <f t="shared" si="1"/>
        <v>130.425</v>
      </c>
      <c r="G17" s="9"/>
      <c r="H17" s="9"/>
      <c r="I17" s="97">
        <v>32606.25</v>
      </c>
      <c r="J17" s="9"/>
      <c r="L17"/>
    </row>
    <row r="18" spans="1:12" ht="13.5" customHeight="1">
      <c r="A18" s="12">
        <v>9</v>
      </c>
      <c r="B18" s="9"/>
      <c r="C18" s="27">
        <f t="shared" si="0"/>
        <v>17.87</v>
      </c>
      <c r="D18" s="9"/>
      <c r="E18" s="38"/>
      <c r="F18" s="38">
        <f t="shared" si="1"/>
        <v>134.025</v>
      </c>
      <c r="G18" s="9"/>
      <c r="H18" s="9"/>
      <c r="I18" s="97">
        <v>33506.25</v>
      </c>
      <c r="J18" s="9"/>
      <c r="L18"/>
    </row>
    <row r="19" spans="1:12" ht="13.5" customHeight="1">
      <c r="A19" s="12">
        <v>10</v>
      </c>
      <c r="B19" s="9"/>
      <c r="C19" s="27">
        <f t="shared" si="0"/>
        <v>17.990000000000002</v>
      </c>
      <c r="D19" s="9"/>
      <c r="E19" s="38"/>
      <c r="F19" s="38">
        <f t="shared" si="1"/>
        <v>134.925</v>
      </c>
      <c r="G19" s="9"/>
      <c r="H19" s="9"/>
      <c r="I19" s="97">
        <v>33731.25</v>
      </c>
      <c r="J19" s="9"/>
      <c r="L19"/>
    </row>
    <row r="20" spans="1:12" ht="13.5" customHeight="1">
      <c r="A20" s="12">
        <v>11</v>
      </c>
      <c r="B20" s="9"/>
      <c r="C20" s="27">
        <f t="shared" si="0"/>
        <v>18.3</v>
      </c>
      <c r="D20" s="9"/>
      <c r="E20" s="38"/>
      <c r="F20" s="38">
        <f t="shared" si="1"/>
        <v>137.25</v>
      </c>
      <c r="G20" s="9"/>
      <c r="H20" s="9"/>
      <c r="I20" s="97">
        <v>34312.5</v>
      </c>
      <c r="J20" s="9"/>
      <c r="L20"/>
    </row>
    <row r="21" spans="1:12" ht="13.5" customHeight="1">
      <c r="A21" s="12">
        <v>12</v>
      </c>
      <c r="B21" s="9"/>
      <c r="C21" s="27">
        <f t="shared" si="0"/>
        <v>18.6</v>
      </c>
      <c r="D21" s="9"/>
      <c r="E21" s="38"/>
      <c r="F21" s="38">
        <f t="shared" si="1"/>
        <v>139.5</v>
      </c>
      <c r="G21" s="9"/>
      <c r="H21" s="9"/>
      <c r="I21" s="97">
        <v>34875</v>
      </c>
      <c r="J21" s="9"/>
      <c r="L21"/>
    </row>
    <row r="22" spans="1:12" ht="13.5" customHeight="1">
      <c r="A22" s="12">
        <v>13</v>
      </c>
      <c r="B22" s="9"/>
      <c r="C22" s="27">
        <f t="shared" si="0"/>
        <v>18.9</v>
      </c>
      <c r="D22" s="9"/>
      <c r="E22" s="38"/>
      <c r="F22" s="38">
        <f t="shared" si="1"/>
        <v>141.75</v>
      </c>
      <c r="G22" s="9"/>
      <c r="H22" s="9"/>
      <c r="I22" s="97">
        <v>35437.5</v>
      </c>
      <c r="J22" s="9"/>
      <c r="L22"/>
    </row>
    <row r="23" spans="1:12" ht="13.5" customHeight="1">
      <c r="A23" s="12">
        <v>14</v>
      </c>
      <c r="B23" s="9"/>
      <c r="C23" s="27">
        <f t="shared" si="0"/>
        <v>19.2</v>
      </c>
      <c r="D23" s="9"/>
      <c r="E23" s="38"/>
      <c r="F23" s="38">
        <f t="shared" si="1"/>
        <v>144</v>
      </c>
      <c r="G23" s="9"/>
      <c r="H23" s="9"/>
      <c r="I23" s="97">
        <v>36000</v>
      </c>
      <c r="J23" s="9"/>
      <c r="L23"/>
    </row>
    <row r="24" spans="1:12" ht="13.5" customHeight="1">
      <c r="A24" s="12">
        <v>15</v>
      </c>
      <c r="B24" s="9"/>
      <c r="C24" s="27">
        <f t="shared" si="0"/>
        <v>19.5</v>
      </c>
      <c r="D24" s="9"/>
      <c r="E24" s="38"/>
      <c r="F24" s="38">
        <f t="shared" si="1"/>
        <v>146.25</v>
      </c>
      <c r="G24" s="9"/>
      <c r="H24" s="9"/>
      <c r="I24" s="97">
        <v>36562.5</v>
      </c>
      <c r="J24" s="9"/>
      <c r="L24"/>
    </row>
    <row r="25" spans="1:12" ht="13.5" customHeight="1">
      <c r="A25" s="12">
        <v>16</v>
      </c>
      <c r="B25" s="9"/>
      <c r="C25" s="27">
        <f t="shared" si="0"/>
        <v>19.81</v>
      </c>
      <c r="D25" s="9"/>
      <c r="E25" s="38"/>
      <c r="F25" s="38">
        <f t="shared" si="1"/>
        <v>148.575</v>
      </c>
      <c r="G25" s="9"/>
      <c r="H25" s="9"/>
      <c r="I25" s="97">
        <v>37143.75</v>
      </c>
      <c r="J25" s="9"/>
      <c r="L25"/>
    </row>
    <row r="26" spans="1:12" ht="13.5" customHeight="1">
      <c r="A26" s="12">
        <v>17</v>
      </c>
      <c r="B26" s="9"/>
      <c r="C26" s="27">
        <f t="shared" si="0"/>
        <v>20.11</v>
      </c>
      <c r="D26" s="9"/>
      <c r="E26" s="38"/>
      <c r="F26" s="38">
        <f t="shared" si="1"/>
        <v>150.825</v>
      </c>
      <c r="G26" s="9"/>
      <c r="H26" s="9"/>
      <c r="I26" s="97">
        <v>37706.25</v>
      </c>
      <c r="J26" s="9"/>
      <c r="L26"/>
    </row>
    <row r="27" spans="1:12" ht="13.5" customHeight="1">
      <c r="A27" s="12">
        <v>18</v>
      </c>
      <c r="B27" s="9"/>
      <c r="C27" s="27">
        <f t="shared" si="0"/>
        <v>20.41</v>
      </c>
      <c r="D27" s="9"/>
      <c r="E27" s="38"/>
      <c r="F27" s="38">
        <f t="shared" si="1"/>
        <v>153.075</v>
      </c>
      <c r="G27" s="9"/>
      <c r="H27" s="9"/>
      <c r="I27" s="97">
        <v>38268.75</v>
      </c>
      <c r="J27" s="9"/>
      <c r="L27"/>
    </row>
    <row r="28" spans="1:12" ht="13.5" customHeight="1">
      <c r="A28" s="40">
        <v>19</v>
      </c>
      <c r="B28" s="39"/>
      <c r="C28" s="27">
        <f t="shared" si="0"/>
        <v>20.720000000000002</v>
      </c>
      <c r="D28" s="39"/>
      <c r="E28" s="39"/>
      <c r="F28" s="38">
        <f t="shared" si="1"/>
        <v>155.4</v>
      </c>
      <c r="G28" s="39"/>
      <c r="H28" s="39"/>
      <c r="I28" s="97">
        <v>38850</v>
      </c>
      <c r="J28" s="39"/>
      <c r="L28"/>
    </row>
    <row r="29" spans="1:12" ht="13.5" customHeight="1">
      <c r="A29" s="40">
        <v>20</v>
      </c>
      <c r="B29" s="39"/>
      <c r="C29" s="27">
        <f t="shared" si="0"/>
        <v>21.009999999999998</v>
      </c>
      <c r="D29" s="39"/>
      <c r="E29" s="39"/>
      <c r="F29" s="38">
        <f t="shared" si="1"/>
        <v>157.575</v>
      </c>
      <c r="G29" s="39"/>
      <c r="H29" s="39"/>
      <c r="I29" s="97">
        <v>39393.75</v>
      </c>
      <c r="J29" s="39"/>
      <c r="L29"/>
    </row>
    <row r="30" spans="1:12" ht="13.5" customHeight="1">
      <c r="A30" s="40">
        <v>21</v>
      </c>
      <c r="B30" s="39"/>
      <c r="C30" s="27">
        <f t="shared" si="0"/>
        <v>21.31</v>
      </c>
      <c r="D30" s="39"/>
      <c r="E30" s="39"/>
      <c r="F30" s="38">
        <f t="shared" si="1"/>
        <v>159.825</v>
      </c>
      <c r="G30" s="39"/>
      <c r="H30" s="39"/>
      <c r="I30" s="97">
        <v>39956.25</v>
      </c>
      <c r="J30" s="39"/>
      <c r="L30"/>
    </row>
    <row r="31" spans="1:12" ht="13.5" customHeight="1">
      <c r="A31" s="40">
        <v>22</v>
      </c>
      <c r="B31" s="39"/>
      <c r="C31" s="27">
        <f t="shared" si="0"/>
        <v>21.61</v>
      </c>
      <c r="D31" s="39"/>
      <c r="E31" s="39"/>
      <c r="F31" s="38">
        <f t="shared" si="1"/>
        <v>162.075</v>
      </c>
      <c r="G31" s="39"/>
      <c r="H31" s="39"/>
      <c r="I31" s="97">
        <v>40518.75</v>
      </c>
      <c r="J31" s="39"/>
      <c r="L31"/>
    </row>
    <row r="32" spans="1:12" ht="13.5" customHeight="1">
      <c r="A32" s="40">
        <v>23</v>
      </c>
      <c r="B32" s="39"/>
      <c r="C32" s="27">
        <f t="shared" si="0"/>
        <v>21.92</v>
      </c>
      <c r="D32" s="39"/>
      <c r="E32" s="39"/>
      <c r="F32" s="38">
        <f t="shared" si="1"/>
        <v>164.4</v>
      </c>
      <c r="G32" s="39"/>
      <c r="H32" s="39"/>
      <c r="I32" s="97">
        <v>41100</v>
      </c>
      <c r="J32" s="39"/>
      <c r="L32"/>
    </row>
    <row r="33" spans="1:12" ht="13.5" customHeight="1">
      <c r="A33" s="58">
        <v>24</v>
      </c>
      <c r="C33" s="27">
        <f t="shared" si="0"/>
        <v>22.220000000000002</v>
      </c>
      <c r="F33" s="38">
        <f t="shared" si="1"/>
        <v>166.65</v>
      </c>
      <c r="I33" s="97">
        <v>41662.5</v>
      </c>
      <c r="L33"/>
    </row>
    <row r="34" spans="1:12" ht="13.5" customHeight="1">
      <c r="A34" s="58">
        <v>25</v>
      </c>
      <c r="C34" s="27">
        <f t="shared" si="0"/>
        <v>22.52</v>
      </c>
      <c r="F34" s="38">
        <f t="shared" si="1"/>
        <v>168.9</v>
      </c>
      <c r="I34" s="97">
        <v>42225</v>
      </c>
      <c r="L34"/>
    </row>
    <row r="35" spans="1:12" ht="13.5" customHeight="1">
      <c r="A35" s="58">
        <v>26</v>
      </c>
      <c r="C35" s="27">
        <f aca="true" t="shared" si="2" ref="C35:C49">+F35/7.5</f>
        <v>22.63</v>
      </c>
      <c r="F35" s="38">
        <f t="shared" si="1"/>
        <v>169.725</v>
      </c>
      <c r="I35" s="97">
        <v>42431.25</v>
      </c>
      <c r="L35"/>
    </row>
    <row r="36" spans="1:12" ht="13.5" customHeight="1">
      <c r="A36" s="58">
        <v>27</v>
      </c>
      <c r="C36" s="27">
        <f t="shared" si="2"/>
        <v>22.75</v>
      </c>
      <c r="F36" s="38">
        <f t="shared" si="1"/>
        <v>170.625</v>
      </c>
      <c r="I36" s="97">
        <v>42656.25</v>
      </c>
      <c r="L36"/>
    </row>
    <row r="37" spans="1:12" ht="13.5" customHeight="1">
      <c r="A37" s="58">
        <v>28</v>
      </c>
      <c r="C37" s="27">
        <f t="shared" si="2"/>
        <v>22.86</v>
      </c>
      <c r="F37" s="38">
        <f t="shared" si="1"/>
        <v>171.45</v>
      </c>
      <c r="I37" s="97">
        <v>42862.5</v>
      </c>
      <c r="L37"/>
    </row>
    <row r="38" spans="1:12" ht="13.5" customHeight="1">
      <c r="A38" s="58">
        <v>29</v>
      </c>
      <c r="C38" s="27">
        <f t="shared" si="2"/>
        <v>22.970000000000002</v>
      </c>
      <c r="F38" s="38">
        <f t="shared" si="1"/>
        <v>172.275</v>
      </c>
      <c r="I38" s="97">
        <v>43068.75</v>
      </c>
      <c r="L38"/>
    </row>
    <row r="39" spans="1:12" ht="13.5" customHeight="1">
      <c r="A39" s="58">
        <v>30</v>
      </c>
      <c r="C39" s="27">
        <f t="shared" si="2"/>
        <v>23.08</v>
      </c>
      <c r="F39" s="38">
        <f t="shared" si="1"/>
        <v>173.1</v>
      </c>
      <c r="I39" s="97">
        <v>43275</v>
      </c>
      <c r="L39"/>
    </row>
    <row r="40" spans="1:12" ht="13.5" customHeight="1">
      <c r="A40" s="58">
        <v>31</v>
      </c>
      <c r="C40" s="27">
        <f t="shared" si="2"/>
        <v>23.19</v>
      </c>
      <c r="F40" s="38">
        <f t="shared" si="1"/>
        <v>173.925</v>
      </c>
      <c r="I40" s="97">
        <v>43481.25</v>
      </c>
      <c r="L40"/>
    </row>
    <row r="41" spans="1:12" ht="13.5" customHeight="1">
      <c r="A41" s="58">
        <v>32</v>
      </c>
      <c r="C41" s="27">
        <f t="shared" si="2"/>
        <v>23.3</v>
      </c>
      <c r="F41" s="38">
        <f t="shared" si="1"/>
        <v>174.75</v>
      </c>
      <c r="I41" s="97">
        <v>43687.5</v>
      </c>
      <c r="L41"/>
    </row>
    <row r="42" spans="1:12" ht="13.5" customHeight="1">
      <c r="A42" s="58">
        <v>33</v>
      </c>
      <c r="C42" s="27">
        <f t="shared" si="2"/>
        <v>23.41</v>
      </c>
      <c r="F42" s="38">
        <f t="shared" si="1"/>
        <v>175.575</v>
      </c>
      <c r="I42" s="97">
        <v>43893.75</v>
      </c>
      <c r="L42"/>
    </row>
    <row r="43" spans="1:12" ht="13.5" customHeight="1">
      <c r="A43" s="58">
        <v>34</v>
      </c>
      <c r="C43" s="27">
        <f t="shared" si="2"/>
        <v>23.52</v>
      </c>
      <c r="F43" s="38">
        <f t="shared" si="1"/>
        <v>176.4</v>
      </c>
      <c r="I43" s="97">
        <v>44100</v>
      </c>
      <c r="L43"/>
    </row>
    <row r="44" spans="1:12" ht="13.5" customHeight="1">
      <c r="A44" s="58">
        <v>35</v>
      </c>
      <c r="C44" s="27">
        <f t="shared" si="2"/>
        <v>23.63</v>
      </c>
      <c r="F44" s="38">
        <f t="shared" si="1"/>
        <v>177.225</v>
      </c>
      <c r="I44" s="97">
        <v>44306.25</v>
      </c>
      <c r="L44"/>
    </row>
    <row r="45" spans="1:12" ht="13.5" customHeight="1">
      <c r="A45" s="58">
        <v>36</v>
      </c>
      <c r="C45" s="27">
        <f t="shared" si="2"/>
        <v>23.75</v>
      </c>
      <c r="F45" s="38">
        <f t="shared" si="1"/>
        <v>178.125</v>
      </c>
      <c r="I45" s="97">
        <v>44531.25</v>
      </c>
      <c r="L45"/>
    </row>
    <row r="46" spans="1:12" ht="13.5" customHeight="1">
      <c r="A46" s="58">
        <v>37</v>
      </c>
      <c r="C46" s="27">
        <f t="shared" si="2"/>
        <v>23.86</v>
      </c>
      <c r="F46" s="38">
        <f t="shared" si="1"/>
        <v>178.95</v>
      </c>
      <c r="I46" s="97">
        <v>44737.5</v>
      </c>
      <c r="L46"/>
    </row>
    <row r="47" spans="1:12" ht="13.5" customHeight="1">
      <c r="A47" s="58">
        <v>38</v>
      </c>
      <c r="C47" s="27">
        <f t="shared" si="2"/>
        <v>23.970000000000002</v>
      </c>
      <c r="F47" s="38">
        <f t="shared" si="1"/>
        <v>179.775</v>
      </c>
      <c r="I47" s="97">
        <v>44943.75</v>
      </c>
      <c r="L47"/>
    </row>
    <row r="48" spans="1:12" ht="13.5" customHeight="1">
      <c r="A48" s="58">
        <v>39</v>
      </c>
      <c r="C48" s="27">
        <f t="shared" si="2"/>
        <v>24.08</v>
      </c>
      <c r="F48" s="38">
        <f t="shared" si="1"/>
        <v>180.6</v>
      </c>
      <c r="I48" s="97">
        <v>45150</v>
      </c>
      <c r="L48"/>
    </row>
    <row r="49" spans="1:12" ht="13.5" customHeight="1">
      <c r="A49" s="58">
        <v>40</v>
      </c>
      <c r="C49" s="27">
        <f t="shared" si="2"/>
        <v>24.19</v>
      </c>
      <c r="F49" s="38">
        <f t="shared" si="1"/>
        <v>181.425</v>
      </c>
      <c r="I49" s="97">
        <v>45356.25</v>
      </c>
      <c r="L49"/>
    </row>
    <row r="50" spans="1:9" ht="13.5" customHeight="1">
      <c r="A50" s="58"/>
      <c r="C50" s="27"/>
      <c r="F50" s="41"/>
      <c r="I50" s="77"/>
    </row>
    <row r="51" spans="1:10" ht="12.75">
      <c r="A51" s="22" t="s">
        <v>86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 t="s">
        <v>9</v>
      </c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 t="s">
        <v>9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 t="s">
        <v>9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 t="s">
        <v>9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2.75">
      <c r="A56" s="22" t="s">
        <v>9</v>
      </c>
      <c r="B56" s="22"/>
      <c r="C56" s="22"/>
      <c r="D56" s="22"/>
      <c r="E56" s="22"/>
      <c r="F56" s="22"/>
      <c r="G56" s="22"/>
      <c r="H56" s="22"/>
      <c r="I56" s="22"/>
      <c r="J56" s="22"/>
    </row>
  </sheetData>
  <sheetProtection/>
  <mergeCells count="4">
    <mergeCell ref="A2:J2"/>
    <mergeCell ref="A3:J3"/>
    <mergeCell ref="A4:J4"/>
    <mergeCell ref="A5:J5"/>
  </mergeCells>
  <printOptions/>
  <pageMargins left="0.75" right="0.25" top="0.5" bottom="0.25" header="0.25" footer="0.25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6" width="8.8515625" style="0" customWidth="1"/>
    <col min="7" max="7" width="11.8515625" style="0" customWidth="1"/>
    <col min="8" max="8" width="9.140625" style="92" customWidth="1"/>
    <col min="9" max="9" width="8.8515625" style="0" customWidth="1"/>
    <col min="10" max="10" width="10.28125" style="92" bestFit="1" customWidth="1"/>
    <col min="11" max="16384" width="8.8515625" style="0" customWidth="1"/>
  </cols>
  <sheetData>
    <row r="1" spans="1:9" ht="12.75">
      <c r="A1" s="128" t="s">
        <v>90</v>
      </c>
      <c r="B1" s="128"/>
      <c r="C1" s="128"/>
      <c r="D1" s="128"/>
      <c r="E1" s="128"/>
      <c r="F1" s="128"/>
      <c r="G1" s="128"/>
      <c r="H1" s="128"/>
      <c r="I1" s="128"/>
    </row>
    <row r="2" spans="1:9" ht="12.75">
      <c r="A2" s="128" t="s">
        <v>169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37" t="s">
        <v>212</v>
      </c>
      <c r="B3" s="137"/>
      <c r="C3" s="137"/>
      <c r="D3" s="137"/>
      <c r="E3" s="137"/>
      <c r="F3" s="137"/>
      <c r="G3" s="137"/>
      <c r="H3" s="137"/>
      <c r="I3" s="137"/>
    </row>
    <row r="4" spans="1:9" ht="12.75">
      <c r="A4" s="137" t="s">
        <v>9</v>
      </c>
      <c r="B4" s="137"/>
      <c r="C4" s="137"/>
      <c r="D4" s="137"/>
      <c r="E4" s="137"/>
      <c r="F4" s="137"/>
      <c r="G4" s="137"/>
      <c r="H4" s="137"/>
      <c r="I4" s="137"/>
    </row>
    <row r="5" spans="3:9" ht="12.75">
      <c r="C5" s="10"/>
      <c r="E5" s="11"/>
      <c r="G5" s="10"/>
      <c r="H5" s="91"/>
      <c r="I5" s="10"/>
    </row>
    <row r="6" spans="6:7" ht="12.75">
      <c r="F6" s="34"/>
      <c r="G6" s="34"/>
    </row>
    <row r="7" spans="3:9" ht="13.5">
      <c r="C7" s="2" t="s">
        <v>18</v>
      </c>
      <c r="D7" s="3"/>
      <c r="E7" s="18" t="s">
        <v>9</v>
      </c>
      <c r="F7" s="66"/>
      <c r="G7" s="2" t="s">
        <v>76</v>
      </c>
      <c r="H7" s="93"/>
      <c r="I7" s="19"/>
    </row>
    <row r="8" spans="3:10" ht="16.5">
      <c r="C8" s="12">
        <v>0</v>
      </c>
      <c r="D8" s="9"/>
      <c r="E8" s="31" t="s">
        <v>9</v>
      </c>
      <c r="F8" s="31"/>
      <c r="G8" s="92">
        <v>49945</v>
      </c>
      <c r="H8"/>
      <c r="I8" s="9"/>
      <c r="J8"/>
    </row>
    <row r="9" spans="3:10" ht="16.5">
      <c r="C9" s="12">
        <v>1</v>
      </c>
      <c r="D9" s="9"/>
      <c r="E9" s="31" t="s">
        <v>9</v>
      </c>
      <c r="F9" s="31"/>
      <c r="G9" s="92">
        <v>50569</v>
      </c>
      <c r="H9"/>
      <c r="I9" s="9"/>
      <c r="J9"/>
    </row>
    <row r="10" spans="3:10" ht="16.5">
      <c r="C10" s="12">
        <v>2</v>
      </c>
      <c r="D10" s="9"/>
      <c r="E10" s="31" t="s">
        <v>9</v>
      </c>
      <c r="F10" s="31"/>
      <c r="G10" s="92">
        <v>51193</v>
      </c>
      <c r="H10"/>
      <c r="I10" s="9"/>
      <c r="J10"/>
    </row>
    <row r="11" spans="3:10" ht="16.5">
      <c r="C11" s="12">
        <v>3</v>
      </c>
      <c r="D11" s="9"/>
      <c r="E11" s="31" t="s">
        <v>9</v>
      </c>
      <c r="F11" s="31"/>
      <c r="G11" s="92">
        <v>51817</v>
      </c>
      <c r="H11"/>
      <c r="I11" s="9"/>
      <c r="J11"/>
    </row>
    <row r="12" spans="3:10" ht="16.5">
      <c r="C12" s="12">
        <v>4</v>
      </c>
      <c r="D12" s="9"/>
      <c r="E12" s="31" t="s">
        <v>9</v>
      </c>
      <c r="F12" s="31"/>
      <c r="G12" s="92">
        <v>52441</v>
      </c>
      <c r="H12"/>
      <c r="I12" s="9"/>
      <c r="J12"/>
    </row>
    <row r="13" spans="3:10" ht="16.5">
      <c r="C13" s="12">
        <v>5</v>
      </c>
      <c r="D13" s="9"/>
      <c r="E13" s="31" t="s">
        <v>9</v>
      </c>
      <c r="F13" s="31"/>
      <c r="G13" s="92">
        <v>53065</v>
      </c>
      <c r="H13"/>
      <c r="I13" s="9"/>
      <c r="J13"/>
    </row>
    <row r="14" spans="3:10" ht="16.5">
      <c r="C14" s="12">
        <v>6</v>
      </c>
      <c r="D14" s="9"/>
      <c r="E14" s="31" t="s">
        <v>9</v>
      </c>
      <c r="F14" s="31"/>
      <c r="G14" s="92">
        <v>53690</v>
      </c>
      <c r="H14"/>
      <c r="I14" s="9"/>
      <c r="J14"/>
    </row>
    <row r="15" spans="3:10" ht="16.5">
      <c r="C15" s="12">
        <v>7</v>
      </c>
      <c r="D15" s="9"/>
      <c r="E15" s="31" t="s">
        <v>9</v>
      </c>
      <c r="F15" s="31"/>
      <c r="G15" s="92">
        <v>54314</v>
      </c>
      <c r="H15"/>
      <c r="I15" s="9"/>
      <c r="J15"/>
    </row>
    <row r="16" spans="3:10" ht="16.5">
      <c r="C16" s="12">
        <v>8</v>
      </c>
      <c r="D16" s="9"/>
      <c r="E16" s="31" t="s">
        <v>9</v>
      </c>
      <c r="F16" s="31"/>
      <c r="G16" s="92">
        <v>54939</v>
      </c>
      <c r="H16"/>
      <c r="I16" s="9"/>
      <c r="J16"/>
    </row>
    <row r="17" spans="3:10" ht="16.5">
      <c r="C17" s="12">
        <v>9</v>
      </c>
      <c r="D17" s="9"/>
      <c r="E17" s="31" t="s">
        <v>9</v>
      </c>
      <c r="F17" s="31"/>
      <c r="G17" s="92">
        <v>55563</v>
      </c>
      <c r="H17"/>
      <c r="I17" s="9"/>
      <c r="J17"/>
    </row>
    <row r="18" spans="3:10" ht="16.5">
      <c r="C18" s="12">
        <v>10</v>
      </c>
      <c r="D18" s="9"/>
      <c r="E18" s="31" t="s">
        <v>9</v>
      </c>
      <c r="F18" s="31"/>
      <c r="G18" s="92">
        <v>56187</v>
      </c>
      <c r="H18"/>
      <c r="I18" s="9"/>
      <c r="J18"/>
    </row>
    <row r="19" spans="3:10" ht="16.5">
      <c r="C19" s="12">
        <v>11</v>
      </c>
      <c r="D19" s="9"/>
      <c r="E19" s="31" t="s">
        <v>9</v>
      </c>
      <c r="F19" s="31"/>
      <c r="G19" s="92">
        <v>56811</v>
      </c>
      <c r="H19"/>
      <c r="I19" s="9"/>
      <c r="J19"/>
    </row>
    <row r="20" spans="3:10" ht="16.5">
      <c r="C20" s="12">
        <v>12</v>
      </c>
      <c r="D20" s="9" t="s">
        <v>9</v>
      </c>
      <c r="E20" s="31" t="s">
        <v>9</v>
      </c>
      <c r="F20" s="31"/>
      <c r="G20" s="92">
        <v>57436</v>
      </c>
      <c r="H20"/>
      <c r="I20" s="9"/>
      <c r="J20"/>
    </row>
    <row r="21" spans="3:10" ht="16.5">
      <c r="C21" s="12">
        <v>13</v>
      </c>
      <c r="D21" s="9"/>
      <c r="E21" s="31" t="s">
        <v>9</v>
      </c>
      <c r="F21" s="31"/>
      <c r="G21" s="92">
        <v>58060</v>
      </c>
      <c r="H21"/>
      <c r="I21" s="9"/>
      <c r="J21"/>
    </row>
    <row r="22" spans="3:10" ht="16.5">
      <c r="C22" s="12">
        <v>14</v>
      </c>
      <c r="D22" s="9"/>
      <c r="E22" s="31" t="s">
        <v>9</v>
      </c>
      <c r="F22" s="31"/>
      <c r="G22" s="92">
        <v>58684</v>
      </c>
      <c r="H22"/>
      <c r="I22" s="9"/>
      <c r="J22"/>
    </row>
    <row r="23" spans="3:10" ht="16.5">
      <c r="C23" s="12">
        <v>15</v>
      </c>
      <c r="D23" s="22"/>
      <c r="E23" s="31" t="s">
        <v>9</v>
      </c>
      <c r="F23" s="27"/>
      <c r="G23" s="92">
        <v>59308</v>
      </c>
      <c r="H23"/>
      <c r="I23" s="22"/>
      <c r="J23"/>
    </row>
    <row r="24" spans="3:10" ht="16.5">
      <c r="C24" s="12">
        <v>16</v>
      </c>
      <c r="E24" s="31" t="s">
        <v>9</v>
      </c>
      <c r="F24" s="27"/>
      <c r="G24" s="92">
        <v>59933</v>
      </c>
      <c r="H24"/>
      <c r="I24" s="9"/>
      <c r="J24"/>
    </row>
    <row r="25" spans="3:10" ht="16.5">
      <c r="C25" s="12">
        <v>17</v>
      </c>
      <c r="E25" s="31" t="s">
        <v>9</v>
      </c>
      <c r="F25" s="27"/>
      <c r="G25" s="92">
        <v>60558</v>
      </c>
      <c r="H25"/>
      <c r="I25" s="9"/>
      <c r="J25"/>
    </row>
    <row r="26" spans="3:10" ht="16.5">
      <c r="C26" s="12">
        <v>18</v>
      </c>
      <c r="E26" s="31" t="s">
        <v>9</v>
      </c>
      <c r="F26" s="27"/>
      <c r="G26" s="92">
        <v>61182</v>
      </c>
      <c r="H26"/>
      <c r="I26" s="9"/>
      <c r="J26"/>
    </row>
    <row r="27" spans="3:10" ht="16.5">
      <c r="C27" s="12">
        <v>19</v>
      </c>
      <c r="E27" s="31" t="s">
        <v>9</v>
      </c>
      <c r="F27" s="27"/>
      <c r="G27" s="92">
        <v>62430</v>
      </c>
      <c r="H27"/>
      <c r="I27" s="9"/>
      <c r="J27"/>
    </row>
    <row r="28" spans="3:10" ht="16.5">
      <c r="C28" s="12">
        <v>20</v>
      </c>
      <c r="E28" s="31" t="s">
        <v>9</v>
      </c>
      <c r="F28" s="27"/>
      <c r="G28" s="92">
        <v>62430</v>
      </c>
      <c r="H28"/>
      <c r="I28" s="9"/>
      <c r="J28"/>
    </row>
    <row r="29" spans="3:10" ht="16.5">
      <c r="C29" s="12">
        <v>21</v>
      </c>
      <c r="D29" s="22"/>
      <c r="E29" s="31" t="s">
        <v>9</v>
      </c>
      <c r="F29" s="27"/>
      <c r="G29" s="92">
        <v>63054</v>
      </c>
      <c r="H29"/>
      <c r="I29" s="22"/>
      <c r="J29"/>
    </row>
    <row r="30" spans="3:10" ht="16.5">
      <c r="C30" s="12">
        <v>22</v>
      </c>
      <c r="D30" s="22"/>
      <c r="E30" s="31" t="s">
        <v>9</v>
      </c>
      <c r="F30" s="27"/>
      <c r="G30" s="92">
        <v>63678</v>
      </c>
      <c r="H30"/>
      <c r="I30" s="22"/>
      <c r="J30"/>
    </row>
    <row r="31" spans="3:10" ht="16.5">
      <c r="C31" s="12">
        <v>23</v>
      </c>
      <c r="D31" s="22"/>
      <c r="E31" s="31" t="s">
        <v>9</v>
      </c>
      <c r="F31" s="27"/>
      <c r="G31" s="92">
        <v>64303</v>
      </c>
      <c r="H31"/>
      <c r="I31" s="22"/>
      <c r="J31"/>
    </row>
    <row r="32" spans="3:10" ht="16.5">
      <c r="C32" s="12">
        <v>24</v>
      </c>
      <c r="D32" s="22"/>
      <c r="E32" s="31" t="s">
        <v>9</v>
      </c>
      <c r="F32" s="27"/>
      <c r="G32" s="92">
        <v>64927</v>
      </c>
      <c r="H32"/>
      <c r="I32" s="22"/>
      <c r="J32"/>
    </row>
    <row r="33" spans="3:10" ht="16.5">
      <c r="C33" s="12">
        <v>25</v>
      </c>
      <c r="D33" s="22"/>
      <c r="E33" s="31" t="s">
        <v>9</v>
      </c>
      <c r="F33" s="27"/>
      <c r="G33" s="92">
        <v>65552</v>
      </c>
      <c r="H33"/>
      <c r="I33" s="22"/>
      <c r="J33"/>
    </row>
    <row r="34" spans="3:10" ht="16.5">
      <c r="C34" s="12" t="s">
        <v>161</v>
      </c>
      <c r="E34" s="31" t="s">
        <v>9</v>
      </c>
      <c r="F34" s="27"/>
      <c r="G34" s="92">
        <v>66176</v>
      </c>
      <c r="H34"/>
      <c r="I34" s="9"/>
      <c r="J34"/>
    </row>
    <row r="35" spans="3:9" ht="16.5">
      <c r="C35" s="12" t="s">
        <v>9</v>
      </c>
      <c r="E35" s="31" t="s">
        <v>9</v>
      </c>
      <c r="F35" s="27"/>
      <c r="I35" s="9"/>
    </row>
    <row r="36" spans="3:9" ht="16.5">
      <c r="C36" s="12" t="s">
        <v>9</v>
      </c>
      <c r="E36" s="31" t="s">
        <v>9</v>
      </c>
      <c r="F36" s="27"/>
      <c r="I36" s="68"/>
    </row>
    <row r="37" spans="3:9" ht="15.75">
      <c r="C37" s="12"/>
      <c r="E37" s="27" t="s">
        <v>9</v>
      </c>
      <c r="F37" s="27"/>
      <c r="I37" s="68"/>
    </row>
    <row r="38" spans="2:9" ht="15.75">
      <c r="B38" s="95" t="s">
        <v>170</v>
      </c>
      <c r="C38" s="12"/>
      <c r="F38" s="27"/>
      <c r="I38" s="68"/>
    </row>
    <row r="39" spans="5:9" ht="16.5">
      <c r="E39" s="31" t="s">
        <v>9</v>
      </c>
      <c r="I39" s="19"/>
    </row>
    <row r="40" ht="12.75">
      <c r="A40" t="s">
        <v>9</v>
      </c>
    </row>
    <row r="41" spans="1:9" ht="12.75">
      <c r="A41" t="s">
        <v>9</v>
      </c>
      <c r="B41" s="24"/>
      <c r="C41" s="22"/>
      <c r="D41" s="22"/>
      <c r="E41" s="22"/>
      <c r="F41" s="22"/>
      <c r="H41" s="94"/>
      <c r="I41" s="22"/>
    </row>
    <row r="42" spans="1:9" ht="12.75">
      <c r="A42" t="s">
        <v>9</v>
      </c>
      <c r="B42" s="22"/>
      <c r="C42" s="22"/>
      <c r="D42" s="22"/>
      <c r="E42" s="22"/>
      <c r="F42" s="22"/>
      <c r="H42" s="94"/>
      <c r="I42" s="22"/>
    </row>
    <row r="43" spans="1:9" ht="12.75">
      <c r="A43" t="s">
        <v>9</v>
      </c>
      <c r="B43" s="22"/>
      <c r="C43" s="22"/>
      <c r="D43" s="22"/>
      <c r="E43" s="22"/>
      <c r="F43" s="22"/>
      <c r="H43" s="94"/>
      <c r="I43" s="22"/>
    </row>
  </sheetData>
  <sheetProtection/>
  <mergeCells count="4">
    <mergeCell ref="A1:I1"/>
    <mergeCell ref="A2:I2"/>
    <mergeCell ref="A3:I3"/>
    <mergeCell ref="A4:I4"/>
  </mergeCells>
  <printOptions/>
  <pageMargins left="0.7" right="0.7" top="1.2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8" width="8.8515625" style="0" customWidth="1"/>
    <col min="9" max="9" width="10.28125" style="0" bestFit="1" customWidth="1"/>
    <col min="10" max="16384" width="8.8515625" style="0" customWidth="1"/>
  </cols>
  <sheetData>
    <row r="1" spans="1:8" ht="15.75">
      <c r="A1" s="30"/>
      <c r="B1" s="30"/>
      <c r="C1" s="30"/>
      <c r="D1" s="30"/>
      <c r="E1" s="30"/>
      <c r="F1" s="30"/>
      <c r="G1" s="30"/>
      <c r="H1" s="30"/>
    </row>
    <row r="2" spans="1:9" ht="15.75">
      <c r="A2" s="135" t="s">
        <v>0</v>
      </c>
      <c r="B2" s="135"/>
      <c r="C2" s="135"/>
      <c r="D2" s="135"/>
      <c r="E2" s="135"/>
      <c r="F2" s="135"/>
      <c r="G2" s="135"/>
      <c r="H2" s="135"/>
      <c r="I2" s="135"/>
    </row>
    <row r="3" spans="1:9" ht="15.75">
      <c r="A3" s="135" t="s">
        <v>55</v>
      </c>
      <c r="B3" s="135"/>
      <c r="C3" s="135"/>
      <c r="D3" s="135"/>
      <c r="E3" s="135"/>
      <c r="F3" s="135"/>
      <c r="G3" s="135"/>
      <c r="H3" s="135"/>
      <c r="I3" s="135"/>
    </row>
    <row r="4" spans="1:9" ht="15.75">
      <c r="A4" s="135" t="s">
        <v>221</v>
      </c>
      <c r="B4" s="135"/>
      <c r="C4" s="135"/>
      <c r="D4" s="135"/>
      <c r="E4" s="135"/>
      <c r="F4" s="135"/>
      <c r="G4" s="135"/>
      <c r="H4" s="135"/>
      <c r="I4" s="135"/>
    </row>
    <row r="5" spans="1:8" ht="15.75">
      <c r="A5" s="30"/>
      <c r="B5" s="30"/>
      <c r="C5" s="30"/>
      <c r="D5" s="30"/>
      <c r="E5" s="30"/>
      <c r="F5" s="30"/>
      <c r="G5" s="30"/>
      <c r="H5" s="30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8" ht="15.75">
      <c r="A7" s="30"/>
      <c r="B7" s="30"/>
      <c r="C7" s="30"/>
      <c r="D7" s="30"/>
      <c r="E7" s="30"/>
      <c r="F7" s="30"/>
      <c r="G7" s="30"/>
      <c r="H7" s="30"/>
    </row>
    <row r="8" spans="1:9" ht="15.75">
      <c r="A8" s="59" t="s">
        <v>56</v>
      </c>
      <c r="B8" s="30"/>
      <c r="C8" s="30"/>
      <c r="D8" s="30"/>
      <c r="E8" s="30"/>
      <c r="F8" s="30"/>
      <c r="G8" s="30"/>
      <c r="I8" s="60">
        <v>100</v>
      </c>
    </row>
    <row r="9" spans="1:8" ht="15.75">
      <c r="A9" s="30"/>
      <c r="B9" s="30"/>
      <c r="C9" s="30"/>
      <c r="D9" s="30"/>
      <c r="E9" s="30"/>
      <c r="F9" s="30"/>
      <c r="G9" s="30"/>
      <c r="H9" s="30"/>
    </row>
    <row r="10" spans="1:9" ht="15.75">
      <c r="A10" s="59" t="s">
        <v>57</v>
      </c>
      <c r="B10" s="30"/>
      <c r="C10" s="30"/>
      <c r="D10" s="30"/>
      <c r="E10" s="30"/>
      <c r="F10" s="30"/>
      <c r="G10" s="30"/>
      <c r="I10" s="60">
        <v>75</v>
      </c>
    </row>
    <row r="11" spans="1:8" ht="15.75">
      <c r="A11" s="30"/>
      <c r="B11" s="59" t="s">
        <v>58</v>
      </c>
      <c r="C11" s="30"/>
      <c r="D11" s="30"/>
      <c r="E11" s="30"/>
      <c r="F11" s="30"/>
      <c r="G11" s="30"/>
      <c r="H11" s="30"/>
    </row>
    <row r="12" spans="1:8" ht="15.75">
      <c r="A12" s="30"/>
      <c r="B12" s="30"/>
      <c r="C12" s="30"/>
      <c r="D12" s="30"/>
      <c r="E12" s="30"/>
      <c r="F12" s="30"/>
      <c r="G12" s="30"/>
      <c r="H12" s="30"/>
    </row>
    <row r="13" spans="1:8" ht="15.75">
      <c r="A13" s="30"/>
      <c r="B13" s="30"/>
      <c r="C13" s="30"/>
      <c r="D13" s="30"/>
      <c r="E13" s="30"/>
      <c r="F13" s="30"/>
      <c r="G13" s="30"/>
      <c r="H13" s="30"/>
    </row>
    <row r="14" spans="1:8" ht="15.75">
      <c r="A14" s="30"/>
      <c r="B14" s="30"/>
      <c r="C14" s="30"/>
      <c r="D14" s="30"/>
      <c r="E14" s="30"/>
      <c r="F14" s="30"/>
      <c r="G14" s="30"/>
      <c r="H14" s="30"/>
    </row>
    <row r="15" spans="1:8" ht="15.75">
      <c r="A15" s="30"/>
      <c r="B15" s="30"/>
      <c r="C15" s="30"/>
      <c r="D15" s="30"/>
      <c r="E15" s="30"/>
      <c r="F15" s="30"/>
      <c r="G15" s="30"/>
      <c r="H15" s="30"/>
    </row>
    <row r="16" spans="1:8" ht="15.75">
      <c r="A16" s="30" t="s">
        <v>59</v>
      </c>
      <c r="B16" s="30"/>
      <c r="C16" s="30"/>
      <c r="D16" s="30"/>
      <c r="E16" s="30"/>
      <c r="F16" s="30"/>
      <c r="G16" s="30"/>
      <c r="H16" s="30"/>
    </row>
    <row r="17" spans="1:8" ht="15.75">
      <c r="A17" s="30" t="s">
        <v>60</v>
      </c>
      <c r="B17" s="30"/>
      <c r="C17" s="30"/>
      <c r="D17" s="30"/>
      <c r="E17" s="30"/>
      <c r="F17" s="30"/>
      <c r="G17" s="30"/>
      <c r="H17" s="30"/>
    </row>
    <row r="18" spans="1:8" ht="15.75">
      <c r="A18" s="30"/>
      <c r="B18" s="30"/>
      <c r="C18" s="30"/>
      <c r="D18" s="30"/>
      <c r="E18" s="30"/>
      <c r="F18" s="30"/>
      <c r="G18" s="30"/>
      <c r="H18" s="30"/>
    </row>
    <row r="19" spans="1:8" ht="15.75">
      <c r="A19" s="30" t="s">
        <v>61</v>
      </c>
      <c r="B19" s="30"/>
      <c r="C19" s="30"/>
      <c r="D19" s="30"/>
      <c r="E19" s="30"/>
      <c r="F19" s="30"/>
      <c r="G19" s="30"/>
      <c r="H19" s="30"/>
    </row>
    <row r="20" spans="1:8" ht="15.75">
      <c r="A20" s="30" t="s">
        <v>62</v>
      </c>
      <c r="B20" s="30"/>
      <c r="C20" s="30"/>
      <c r="D20" s="30"/>
      <c r="E20" s="30"/>
      <c r="F20" s="30"/>
      <c r="G20" s="30"/>
      <c r="H20" s="30"/>
    </row>
    <row r="21" spans="1:8" ht="15.75">
      <c r="A21" s="30" t="s">
        <v>63</v>
      </c>
      <c r="B21" s="30"/>
      <c r="C21" s="30"/>
      <c r="D21" s="30"/>
      <c r="E21" s="30"/>
      <c r="F21" s="30"/>
      <c r="G21" s="30"/>
      <c r="H21" s="30"/>
    </row>
    <row r="22" spans="1:8" ht="15.75">
      <c r="A22" s="30"/>
      <c r="B22" s="30"/>
      <c r="C22" s="30"/>
      <c r="D22" s="30"/>
      <c r="E22" s="30"/>
      <c r="F22" s="30"/>
      <c r="G22" s="30"/>
      <c r="H22" s="30"/>
    </row>
    <row r="23" spans="1:8" ht="15.75">
      <c r="A23" s="30" t="s">
        <v>64</v>
      </c>
      <c r="B23" s="30"/>
      <c r="C23" s="30"/>
      <c r="D23" s="30"/>
      <c r="E23" s="30"/>
      <c r="F23" s="30"/>
      <c r="G23" s="30"/>
      <c r="H23" s="30"/>
    </row>
    <row r="24" spans="1:8" ht="15.75">
      <c r="A24" s="30" t="s">
        <v>65</v>
      </c>
      <c r="B24" s="30"/>
      <c r="C24" s="30"/>
      <c r="D24" s="30"/>
      <c r="E24" s="30"/>
      <c r="F24" s="30"/>
      <c r="G24" s="30"/>
      <c r="H24" s="30"/>
    </row>
    <row r="25" spans="1:10" ht="15.75">
      <c r="A25" s="106"/>
      <c r="B25" s="106"/>
      <c r="C25" s="106"/>
      <c r="D25" s="106"/>
      <c r="E25" s="106"/>
      <c r="F25" s="106"/>
      <c r="G25" s="106"/>
      <c r="H25" s="106"/>
      <c r="I25" s="34"/>
      <c r="J25" s="34"/>
    </row>
    <row r="26" spans="1:8" ht="15.75">
      <c r="A26" s="30"/>
      <c r="B26" s="30"/>
      <c r="C26" s="30"/>
      <c r="D26" s="30"/>
      <c r="E26" s="30"/>
      <c r="F26" s="30"/>
      <c r="G26" s="30"/>
      <c r="H26" s="30"/>
    </row>
    <row r="28" spans="1:9" ht="15.75">
      <c r="A28" s="135" t="s">
        <v>0</v>
      </c>
      <c r="B28" s="135"/>
      <c r="C28" s="135"/>
      <c r="D28" s="135"/>
      <c r="E28" s="135"/>
      <c r="F28" s="135"/>
      <c r="G28" s="135"/>
      <c r="H28" s="135"/>
      <c r="I28" s="135"/>
    </row>
    <row r="29" spans="1:9" ht="15.75">
      <c r="A29" s="107" t="s">
        <v>222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>
      <c r="A30" s="86"/>
      <c r="B30" s="86"/>
      <c r="C30" s="86"/>
      <c r="D30" s="86"/>
      <c r="E30" s="86"/>
      <c r="F30" s="86"/>
      <c r="G30" s="86"/>
      <c r="H30" s="86"/>
      <c r="I30" s="86"/>
    </row>
    <row r="31" spans="1:8" ht="15.75">
      <c r="A31" s="30"/>
      <c r="B31" s="30"/>
      <c r="C31" s="30"/>
      <c r="D31" s="30"/>
      <c r="E31" s="30"/>
      <c r="F31" s="30"/>
      <c r="G31" s="30"/>
      <c r="H31" s="30"/>
    </row>
    <row r="32" spans="1:9" ht="15.75">
      <c r="A32" s="59" t="s">
        <v>183</v>
      </c>
      <c r="B32" s="30"/>
      <c r="C32" s="30"/>
      <c r="D32" s="30"/>
      <c r="E32" s="30"/>
      <c r="F32" s="30"/>
      <c r="G32" s="30"/>
      <c r="H32" s="30"/>
      <c r="I32" s="59" t="s">
        <v>186</v>
      </c>
    </row>
    <row r="33" spans="1:8" ht="15.75">
      <c r="A33" s="30"/>
      <c r="B33" s="30"/>
      <c r="C33" s="30"/>
      <c r="D33" s="30"/>
      <c r="E33" s="30"/>
      <c r="F33" s="30"/>
      <c r="G33" s="30"/>
      <c r="H33" s="30"/>
    </row>
    <row r="34" spans="1:9" ht="15.75">
      <c r="A34" s="59" t="s">
        <v>184</v>
      </c>
      <c r="B34" s="30"/>
      <c r="C34" s="30"/>
      <c r="D34" s="30"/>
      <c r="E34" s="30"/>
      <c r="F34" s="30"/>
      <c r="G34" s="30"/>
      <c r="H34" s="30"/>
      <c r="I34" s="59" t="s">
        <v>186</v>
      </c>
    </row>
    <row r="35" spans="1:8" ht="15.75">
      <c r="A35" s="30"/>
      <c r="B35" s="30"/>
      <c r="C35" s="30"/>
      <c r="D35" s="30"/>
      <c r="E35" s="30"/>
      <c r="F35" s="30"/>
      <c r="G35" s="30"/>
      <c r="H35" s="30"/>
    </row>
    <row r="36" spans="1:9" ht="15.75">
      <c r="A36" s="59" t="s">
        <v>185</v>
      </c>
      <c r="B36" s="30"/>
      <c r="C36" s="30"/>
      <c r="D36" s="30"/>
      <c r="E36" s="30"/>
      <c r="F36" s="30"/>
      <c r="G36" s="30"/>
      <c r="H36" s="30"/>
      <c r="I36" s="59" t="s">
        <v>186</v>
      </c>
    </row>
    <row r="37" spans="1:8" ht="15.75">
      <c r="A37" s="30"/>
      <c r="B37" s="30"/>
      <c r="C37" s="30"/>
      <c r="D37" s="30"/>
      <c r="E37" s="30"/>
      <c r="F37" s="30"/>
      <c r="G37" s="30"/>
      <c r="H37" s="30"/>
    </row>
    <row r="38" spans="1:9" ht="15.75">
      <c r="A38" s="59" t="s">
        <v>191</v>
      </c>
      <c r="B38" s="30"/>
      <c r="C38" s="30"/>
      <c r="D38" s="30"/>
      <c r="E38" s="30"/>
      <c r="F38" s="30"/>
      <c r="G38" s="30"/>
      <c r="H38" s="30"/>
      <c r="I38" s="59" t="s">
        <v>186</v>
      </c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8" ht="15.75">
      <c r="A40" s="30"/>
      <c r="B40" s="30"/>
      <c r="C40" s="30"/>
      <c r="D40" s="30"/>
      <c r="E40" s="30"/>
      <c r="F40" s="30"/>
      <c r="G40" s="30"/>
      <c r="H40" s="30"/>
    </row>
    <row r="41" spans="1:8" ht="15.75">
      <c r="A41" s="30"/>
      <c r="B41" s="30"/>
      <c r="C41" s="30"/>
      <c r="D41" s="30"/>
      <c r="E41" s="30"/>
      <c r="F41" s="30"/>
      <c r="G41" s="30"/>
      <c r="H41" s="30"/>
    </row>
    <row r="42" spans="1:8" ht="15.75">
      <c r="A42" s="30" t="s">
        <v>9</v>
      </c>
      <c r="B42" s="30"/>
      <c r="C42" s="30"/>
      <c r="D42" s="30"/>
      <c r="E42" s="30"/>
      <c r="F42" s="30"/>
      <c r="G42" s="30"/>
      <c r="H42" s="30"/>
    </row>
    <row r="43" spans="1:8" ht="15.75">
      <c r="A43" s="30" t="s">
        <v>9</v>
      </c>
      <c r="B43" s="30"/>
      <c r="C43" s="30"/>
      <c r="D43" s="30"/>
      <c r="E43" s="30"/>
      <c r="F43" s="30"/>
      <c r="G43" s="30"/>
      <c r="H43" s="30"/>
    </row>
    <row r="44" spans="1:8" ht="15.75">
      <c r="A44" s="30" t="s">
        <v>9</v>
      </c>
      <c r="B44" s="30"/>
      <c r="C44" s="30"/>
      <c r="D44" s="30"/>
      <c r="E44" s="30"/>
      <c r="F44" s="30"/>
      <c r="G44" s="30"/>
      <c r="H44" s="30"/>
    </row>
    <row r="45" spans="1:8" ht="15.75">
      <c r="A45" s="30" t="s">
        <v>9</v>
      </c>
      <c r="B45" s="30"/>
      <c r="C45" s="30"/>
      <c r="D45" s="30"/>
      <c r="E45" s="30"/>
      <c r="F45" s="30"/>
      <c r="G45" s="30"/>
      <c r="H45" s="30"/>
    </row>
  </sheetData>
  <sheetProtection/>
  <mergeCells count="4">
    <mergeCell ref="A2:I2"/>
    <mergeCell ref="A3:I3"/>
    <mergeCell ref="A4:I4"/>
    <mergeCell ref="A28:I28"/>
  </mergeCells>
  <printOptions/>
  <pageMargins left="1" right="0.75" top="1" bottom="1" header="0.5" footer="0.5"/>
  <pageSetup fitToHeight="2" fitToWidth="1" horizontalDpi="600" verticalDpi="600" orientation="portrait" scale="9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8" width="8.8515625" style="0" customWidth="1"/>
    <col min="9" max="9" width="9.7109375" style="0" bestFit="1" customWidth="1"/>
    <col min="10" max="16384" width="8.8515625" style="0" customWidth="1"/>
  </cols>
  <sheetData>
    <row r="1" spans="1:10" ht="12.75">
      <c r="A1" s="137" t="s">
        <v>90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7" t="s">
        <v>225</v>
      </c>
      <c r="B2" s="137"/>
      <c r="C2" s="137"/>
      <c r="D2" s="137"/>
      <c r="E2" s="137"/>
      <c r="F2" s="137"/>
      <c r="G2" s="137"/>
      <c r="H2" s="137"/>
      <c r="I2" s="137"/>
      <c r="J2" s="137"/>
    </row>
    <row r="4" ht="12.75">
      <c r="A4" s="120" t="s">
        <v>226</v>
      </c>
    </row>
    <row r="6" spans="1:9" ht="12.75">
      <c r="A6" s="95" t="s">
        <v>227</v>
      </c>
      <c r="I6" s="121">
        <v>2000</v>
      </c>
    </row>
    <row r="7" spans="1:9" ht="12.75">
      <c r="A7" s="95" t="s">
        <v>228</v>
      </c>
      <c r="I7" s="95" t="s">
        <v>229</v>
      </c>
    </row>
    <row r="8" spans="1:9" ht="12.75">
      <c r="A8" s="95" t="s">
        <v>230</v>
      </c>
      <c r="I8" s="95" t="s">
        <v>229</v>
      </c>
    </row>
    <row r="10" ht="12.75">
      <c r="A10" s="120" t="s">
        <v>232</v>
      </c>
    </row>
    <row r="12" spans="1:9" ht="12.75">
      <c r="A12" s="95" t="s">
        <v>233</v>
      </c>
      <c r="I12" s="95" t="s">
        <v>231</v>
      </c>
    </row>
    <row r="13" spans="1:9" ht="12.75">
      <c r="A13" s="95" t="s">
        <v>234</v>
      </c>
      <c r="I13" s="95" t="s">
        <v>235</v>
      </c>
    </row>
    <row r="14" spans="1:9" ht="12.75">
      <c r="A14" s="95" t="s">
        <v>237</v>
      </c>
      <c r="I14" s="95" t="s">
        <v>236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1" width="8.8515625" style="0" customWidth="1"/>
    <col min="2" max="2" width="0.71875" style="0" customWidth="1"/>
    <col min="3" max="3" width="5.7109375" style="0" customWidth="1"/>
    <col min="4" max="4" width="8.28125" style="0" customWidth="1"/>
    <col min="5" max="9" width="12.28125" style="0" customWidth="1"/>
    <col min="10" max="12" width="8.8515625" style="0" customWidth="1"/>
    <col min="13" max="13" width="10.28125" style="92" bestFit="1" customWidth="1"/>
    <col min="14" max="16" width="9.140625" style="92" customWidth="1"/>
    <col min="17" max="16384" width="8.8515625" style="0" customWidth="1"/>
  </cols>
  <sheetData>
    <row r="1" spans="1:11" ht="15.75" customHeight="1">
      <c r="A1" s="138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 customHeight="1">
      <c r="A2" s="138" t="s">
        <v>223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 customHeight="1">
      <c r="A3" s="138" t="s">
        <v>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3" ht="15.75">
      <c r="A4" s="9"/>
      <c r="B4" s="9"/>
      <c r="C4" s="9"/>
    </row>
    <row r="5" spans="1:10" ht="15.75">
      <c r="A5" s="9"/>
      <c r="B5" s="22"/>
      <c r="C5" s="22" t="s">
        <v>9</v>
      </c>
      <c r="D5" s="22" t="s">
        <v>9</v>
      </c>
      <c r="E5" s="22"/>
      <c r="F5" s="61"/>
      <c r="G5" s="22"/>
      <c r="H5" s="22"/>
      <c r="I5" s="22"/>
      <c r="J5" s="9"/>
    </row>
    <row r="6" spans="1:10" ht="15.75">
      <c r="A6" s="9"/>
      <c r="B6" s="9"/>
      <c r="C6" s="9"/>
      <c r="D6" s="62" t="s">
        <v>18</v>
      </c>
      <c r="E6" s="62" t="s">
        <v>66</v>
      </c>
      <c r="F6" s="62" t="s">
        <v>67</v>
      </c>
      <c r="G6" s="62" t="s">
        <v>68</v>
      </c>
      <c r="H6" s="62" t="s">
        <v>69</v>
      </c>
      <c r="I6" s="62" t="s">
        <v>70</v>
      </c>
      <c r="J6" s="9"/>
    </row>
    <row r="7" spans="1:16" ht="18">
      <c r="A7" s="9"/>
      <c r="B7" s="9"/>
      <c r="C7" s="9"/>
      <c r="D7" s="63">
        <v>0</v>
      </c>
      <c r="E7" s="104">
        <v>45719</v>
      </c>
      <c r="F7" s="104">
        <v>40174</v>
      </c>
      <c r="G7" s="104">
        <v>36378</v>
      </c>
      <c r="H7" s="104">
        <v>36378</v>
      </c>
      <c r="I7" s="104">
        <v>26202</v>
      </c>
      <c r="J7" s="64" t="s">
        <v>71</v>
      </c>
      <c r="K7" s="64"/>
      <c r="M7"/>
      <c r="N7"/>
      <c r="O7"/>
      <c r="P7"/>
    </row>
    <row r="8" spans="1:16" ht="18">
      <c r="A8" s="9"/>
      <c r="B8" s="9"/>
      <c r="C8" s="9"/>
      <c r="D8" s="63">
        <v>1</v>
      </c>
      <c r="E8" s="104">
        <v>46144</v>
      </c>
      <c r="F8" s="104">
        <v>40499</v>
      </c>
      <c r="G8" s="104">
        <v>36940</v>
      </c>
      <c r="H8" s="104">
        <v>36940</v>
      </c>
      <c r="I8" s="104">
        <v>26202</v>
      </c>
      <c r="J8" s="9"/>
      <c r="M8"/>
      <c r="N8"/>
      <c r="O8"/>
      <c r="P8"/>
    </row>
    <row r="9" spans="1:16" ht="18">
      <c r="A9" s="9"/>
      <c r="B9" s="9"/>
      <c r="C9" s="9"/>
      <c r="D9" s="63">
        <v>2</v>
      </c>
      <c r="E9" s="104">
        <v>46266</v>
      </c>
      <c r="F9" s="104">
        <v>40621</v>
      </c>
      <c r="G9" s="104">
        <v>37063</v>
      </c>
      <c r="H9" s="104">
        <v>37063</v>
      </c>
      <c r="I9" s="104">
        <v>26202</v>
      </c>
      <c r="J9" s="64" t="s">
        <v>72</v>
      </c>
      <c r="K9" s="64"/>
      <c r="M9"/>
      <c r="N9"/>
      <c r="O9"/>
      <c r="P9"/>
    </row>
    <row r="10" spans="1:16" ht="18">
      <c r="A10" s="9"/>
      <c r="B10" s="9"/>
      <c r="C10" s="9"/>
      <c r="D10" s="63">
        <v>3</v>
      </c>
      <c r="E10" s="104">
        <v>46388</v>
      </c>
      <c r="F10" s="104">
        <v>40838</v>
      </c>
      <c r="G10" s="104">
        <v>37187</v>
      </c>
      <c r="H10" s="104">
        <v>37187</v>
      </c>
      <c r="I10" s="104">
        <v>26202</v>
      </c>
      <c r="J10" s="64" t="s">
        <v>73</v>
      </c>
      <c r="K10" s="64"/>
      <c r="M10"/>
      <c r="N10"/>
      <c r="O10"/>
      <c r="P10"/>
    </row>
    <row r="11" spans="1:16" ht="18">
      <c r="A11" s="9"/>
      <c r="B11" s="9"/>
      <c r="C11" s="9"/>
      <c r="D11" s="63">
        <v>4</v>
      </c>
      <c r="E11" s="104">
        <v>46512</v>
      </c>
      <c r="F11" s="104">
        <v>41481</v>
      </c>
      <c r="G11" s="104">
        <v>37309</v>
      </c>
      <c r="H11" s="104">
        <v>37309</v>
      </c>
      <c r="I11" s="104">
        <v>26202</v>
      </c>
      <c r="J11" s="9"/>
      <c r="M11"/>
      <c r="N11"/>
      <c r="O11"/>
      <c r="P11"/>
    </row>
    <row r="12" spans="1:16" ht="18">
      <c r="A12" s="9"/>
      <c r="B12" s="9"/>
      <c r="C12" s="9"/>
      <c r="D12" s="63">
        <v>5</v>
      </c>
      <c r="E12" s="104">
        <v>46634</v>
      </c>
      <c r="F12" s="104">
        <v>42168</v>
      </c>
      <c r="G12" s="104">
        <v>37432</v>
      </c>
      <c r="H12" s="104">
        <v>37432</v>
      </c>
      <c r="I12" s="104">
        <v>26202</v>
      </c>
      <c r="J12" s="64" t="s">
        <v>74</v>
      </c>
      <c r="K12" s="64"/>
      <c r="M12"/>
      <c r="N12"/>
      <c r="O12"/>
      <c r="P12"/>
    </row>
    <row r="13" spans="1:16" ht="18">
      <c r="A13" s="9"/>
      <c r="B13" s="9"/>
      <c r="C13" s="9"/>
      <c r="D13" s="63">
        <v>6</v>
      </c>
      <c r="E13" s="104">
        <v>46757</v>
      </c>
      <c r="F13" s="104">
        <v>42831</v>
      </c>
      <c r="G13" s="104">
        <v>37949</v>
      </c>
      <c r="H13" s="104">
        <v>37949</v>
      </c>
      <c r="I13" s="104">
        <v>26202</v>
      </c>
      <c r="J13" s="64" t="s">
        <v>75</v>
      </c>
      <c r="K13" s="64"/>
      <c r="M13"/>
      <c r="N13"/>
      <c r="O13"/>
      <c r="P13"/>
    </row>
    <row r="14" spans="1:16" ht="18">
      <c r="A14" s="9"/>
      <c r="B14" s="9"/>
      <c r="C14" s="9"/>
      <c r="D14" s="63">
        <v>7</v>
      </c>
      <c r="E14" s="104">
        <v>46880</v>
      </c>
      <c r="F14" s="104">
        <v>43492</v>
      </c>
      <c r="G14" s="104">
        <v>38612</v>
      </c>
      <c r="H14" s="104">
        <v>38612</v>
      </c>
      <c r="I14" s="104">
        <v>26202</v>
      </c>
      <c r="J14" s="9"/>
      <c r="M14"/>
      <c r="N14"/>
      <c r="O14"/>
      <c r="P14"/>
    </row>
    <row r="15" spans="1:16" ht="18">
      <c r="A15" s="9"/>
      <c r="B15" s="9"/>
      <c r="C15" s="9"/>
      <c r="D15" s="63">
        <v>8</v>
      </c>
      <c r="E15" s="104">
        <v>47125</v>
      </c>
      <c r="F15" s="104">
        <v>44181</v>
      </c>
      <c r="G15" s="104">
        <v>39554</v>
      </c>
      <c r="H15" s="104">
        <v>39554</v>
      </c>
      <c r="I15" s="104">
        <v>26202</v>
      </c>
      <c r="J15" s="9"/>
      <c r="M15"/>
      <c r="N15"/>
      <c r="O15"/>
      <c r="P15"/>
    </row>
    <row r="16" spans="1:16" ht="18">
      <c r="A16" s="9"/>
      <c r="B16" s="9"/>
      <c r="C16" s="9"/>
      <c r="D16" s="63">
        <v>9</v>
      </c>
      <c r="E16" s="104">
        <v>47689</v>
      </c>
      <c r="F16" s="104">
        <v>44818</v>
      </c>
      <c r="G16" s="104">
        <v>40172</v>
      </c>
      <c r="H16" s="104">
        <v>40172</v>
      </c>
      <c r="I16" s="104">
        <v>26202</v>
      </c>
      <c r="J16" s="9"/>
      <c r="M16"/>
      <c r="N16"/>
      <c r="O16"/>
      <c r="P16"/>
    </row>
    <row r="17" spans="1:16" ht="18">
      <c r="A17" s="9"/>
      <c r="B17" s="9"/>
      <c r="C17" s="9"/>
      <c r="D17" s="63">
        <v>10</v>
      </c>
      <c r="E17" s="104">
        <v>48556</v>
      </c>
      <c r="F17" s="104">
        <v>45531</v>
      </c>
      <c r="G17" s="104">
        <v>41553</v>
      </c>
      <c r="H17" s="104">
        <v>41553</v>
      </c>
      <c r="I17" s="104">
        <v>26202</v>
      </c>
      <c r="J17" s="9"/>
      <c r="M17"/>
      <c r="N17"/>
      <c r="O17"/>
      <c r="P17"/>
    </row>
    <row r="18" spans="1:16" ht="18">
      <c r="A18" s="9"/>
      <c r="B18" s="9"/>
      <c r="C18" s="9"/>
      <c r="D18" s="63">
        <v>11</v>
      </c>
      <c r="E18" s="104">
        <v>49332</v>
      </c>
      <c r="F18" s="104">
        <v>46627</v>
      </c>
      <c r="G18" s="104">
        <v>42207</v>
      </c>
      <c r="H18" s="104">
        <v>42207</v>
      </c>
      <c r="I18" s="104">
        <v>26202</v>
      </c>
      <c r="J18" s="9"/>
      <c r="M18"/>
      <c r="N18"/>
      <c r="O18"/>
      <c r="P18"/>
    </row>
    <row r="19" spans="1:16" ht="18">
      <c r="A19" s="9"/>
      <c r="B19" s="9"/>
      <c r="C19" s="9"/>
      <c r="D19" s="63">
        <v>12</v>
      </c>
      <c r="E19" s="104">
        <v>50470</v>
      </c>
      <c r="F19" s="104">
        <v>47592</v>
      </c>
      <c r="G19" s="104">
        <v>42698</v>
      </c>
      <c r="H19" s="104">
        <v>42698</v>
      </c>
      <c r="I19" s="104">
        <v>26202</v>
      </c>
      <c r="J19" s="9"/>
      <c r="M19"/>
      <c r="N19"/>
      <c r="O19"/>
      <c r="P19"/>
    </row>
    <row r="20" spans="1:16" ht="18">
      <c r="A20" s="9"/>
      <c r="B20" s="9"/>
      <c r="C20" s="9"/>
      <c r="D20" s="63">
        <v>13</v>
      </c>
      <c r="E20" s="104">
        <v>52037</v>
      </c>
      <c r="F20" s="104">
        <v>48353</v>
      </c>
      <c r="G20" s="104">
        <v>44835</v>
      </c>
      <c r="H20" s="104">
        <v>44835</v>
      </c>
      <c r="I20" s="104">
        <v>26202</v>
      </c>
      <c r="J20" s="9"/>
      <c r="M20"/>
      <c r="N20"/>
      <c r="O20"/>
      <c r="P20"/>
    </row>
    <row r="21" spans="1:16" ht="18">
      <c r="A21" s="9"/>
      <c r="B21" s="9"/>
      <c r="C21" s="9"/>
      <c r="D21" s="63">
        <v>14</v>
      </c>
      <c r="E21" s="104">
        <v>53272</v>
      </c>
      <c r="F21" s="104">
        <v>49141</v>
      </c>
      <c r="G21" s="104">
        <v>45642</v>
      </c>
      <c r="H21" s="104">
        <v>45642</v>
      </c>
      <c r="I21" s="104">
        <v>26202</v>
      </c>
      <c r="J21" s="9"/>
      <c r="M21"/>
      <c r="N21"/>
      <c r="O21"/>
      <c r="P21"/>
    </row>
    <row r="22" spans="1:16" ht="18">
      <c r="A22" s="9"/>
      <c r="B22" s="9"/>
      <c r="C22" s="9"/>
      <c r="D22" s="63">
        <v>15</v>
      </c>
      <c r="E22" s="104">
        <v>54248</v>
      </c>
      <c r="F22" s="104">
        <v>50035</v>
      </c>
      <c r="G22" s="104">
        <v>46368</v>
      </c>
      <c r="H22" s="104">
        <v>46368</v>
      </c>
      <c r="I22" s="104">
        <v>26202</v>
      </c>
      <c r="J22" s="9"/>
      <c r="M22"/>
      <c r="N22"/>
      <c r="O22"/>
      <c r="P22"/>
    </row>
    <row r="23" spans="1:16" ht="18">
      <c r="A23" s="9"/>
      <c r="B23" s="9"/>
      <c r="C23" s="9"/>
      <c r="D23" s="63">
        <v>16</v>
      </c>
      <c r="E23" s="104">
        <v>55126</v>
      </c>
      <c r="F23" s="104">
        <v>50839</v>
      </c>
      <c r="G23" s="104">
        <v>46566</v>
      </c>
      <c r="H23" s="104">
        <v>46566</v>
      </c>
      <c r="I23" s="104">
        <v>26202</v>
      </c>
      <c r="J23" s="9"/>
      <c r="M23"/>
      <c r="N23"/>
      <c r="O23"/>
      <c r="P23"/>
    </row>
    <row r="24" spans="1:16" ht="18">
      <c r="A24" s="9"/>
      <c r="B24" s="9"/>
      <c r="C24" s="9"/>
      <c r="D24" s="63">
        <v>17</v>
      </c>
      <c r="E24" s="104">
        <v>55283</v>
      </c>
      <c r="F24" s="104">
        <v>50996</v>
      </c>
      <c r="G24" s="104">
        <v>46721</v>
      </c>
      <c r="H24" s="104">
        <v>46721</v>
      </c>
      <c r="I24" s="104">
        <v>26202</v>
      </c>
      <c r="J24" s="9"/>
      <c r="M24"/>
      <c r="N24"/>
      <c r="O24"/>
      <c r="P24"/>
    </row>
    <row r="25" spans="1:16" ht="18">
      <c r="A25" s="9"/>
      <c r="B25" s="9"/>
      <c r="C25" s="9"/>
      <c r="D25" s="63">
        <v>18</v>
      </c>
      <c r="E25" s="104">
        <v>55442</v>
      </c>
      <c r="F25" s="104">
        <v>51151</v>
      </c>
      <c r="G25" s="104">
        <v>47516</v>
      </c>
      <c r="H25" s="104">
        <v>47516</v>
      </c>
      <c r="I25" s="104">
        <v>26202</v>
      </c>
      <c r="J25" s="9"/>
      <c r="M25"/>
      <c r="N25"/>
      <c r="O25"/>
      <c r="P25"/>
    </row>
    <row r="26" spans="1:16" ht="18">
      <c r="A26" s="9"/>
      <c r="B26" s="9"/>
      <c r="C26" s="9"/>
      <c r="D26" s="63">
        <v>19</v>
      </c>
      <c r="E26" s="104">
        <v>55596</v>
      </c>
      <c r="F26" s="104">
        <v>51224</v>
      </c>
      <c r="G26" s="104">
        <v>48276</v>
      </c>
      <c r="H26" s="104">
        <v>48276</v>
      </c>
      <c r="I26" s="104">
        <v>26202</v>
      </c>
      <c r="J26" s="9"/>
      <c r="M26"/>
      <c r="N26"/>
      <c r="O26"/>
      <c r="P26"/>
    </row>
    <row r="27" spans="1:16" ht="18">
      <c r="A27" s="9"/>
      <c r="B27" s="9"/>
      <c r="C27" s="9"/>
      <c r="D27" s="63">
        <v>20</v>
      </c>
      <c r="E27" s="104">
        <v>56331</v>
      </c>
      <c r="F27" s="104">
        <v>52094</v>
      </c>
      <c r="G27" s="104">
        <v>48395</v>
      </c>
      <c r="H27" s="104">
        <v>48395</v>
      </c>
      <c r="I27" s="104">
        <v>26202</v>
      </c>
      <c r="J27" s="9"/>
      <c r="M27"/>
      <c r="N27"/>
      <c r="O27"/>
      <c r="P27"/>
    </row>
    <row r="28" spans="1:16" ht="18">
      <c r="A28" s="9"/>
      <c r="B28" s="9"/>
      <c r="C28" s="9"/>
      <c r="D28" s="63">
        <v>21</v>
      </c>
      <c r="E28" s="104">
        <v>57244</v>
      </c>
      <c r="F28" s="104">
        <v>52932</v>
      </c>
      <c r="G28" s="104">
        <v>48602</v>
      </c>
      <c r="H28" s="104">
        <v>48602</v>
      </c>
      <c r="I28" s="104">
        <v>26202</v>
      </c>
      <c r="J28" s="9"/>
      <c r="M28"/>
      <c r="N28"/>
      <c r="O28"/>
      <c r="P28"/>
    </row>
    <row r="29" spans="1:16" ht="18">
      <c r="A29" s="9"/>
      <c r="B29" s="9"/>
      <c r="C29" s="9"/>
      <c r="D29" s="63">
        <v>22</v>
      </c>
      <c r="E29" s="104">
        <v>57401</v>
      </c>
      <c r="F29" s="104">
        <v>53090</v>
      </c>
      <c r="G29" s="104">
        <v>48759</v>
      </c>
      <c r="H29" s="104">
        <v>48759</v>
      </c>
      <c r="I29" s="104">
        <v>26202</v>
      </c>
      <c r="J29" s="9"/>
      <c r="M29"/>
      <c r="N29"/>
      <c r="O29"/>
      <c r="P29"/>
    </row>
    <row r="30" spans="1:16" ht="18">
      <c r="A30" s="9"/>
      <c r="B30" s="9"/>
      <c r="C30" s="9"/>
      <c r="D30" s="63">
        <v>23</v>
      </c>
      <c r="E30" s="104">
        <v>57558</v>
      </c>
      <c r="F30" s="104">
        <v>53244</v>
      </c>
      <c r="G30" s="104">
        <v>49642</v>
      </c>
      <c r="H30" s="104">
        <v>49642</v>
      </c>
      <c r="I30" s="104">
        <v>26202</v>
      </c>
      <c r="J30" s="9"/>
      <c r="M30"/>
      <c r="N30"/>
      <c r="O30"/>
      <c r="P30"/>
    </row>
    <row r="31" spans="1:16" ht="18">
      <c r="A31" s="9"/>
      <c r="B31" s="9"/>
      <c r="C31" s="9"/>
      <c r="D31" s="63">
        <v>24</v>
      </c>
      <c r="E31" s="104">
        <v>57714</v>
      </c>
      <c r="F31" s="104">
        <v>53401</v>
      </c>
      <c r="G31" s="104">
        <v>50847</v>
      </c>
      <c r="H31" s="104">
        <v>50847</v>
      </c>
      <c r="I31" s="104">
        <v>26202</v>
      </c>
      <c r="J31" s="9"/>
      <c r="M31"/>
      <c r="N31"/>
      <c r="O31"/>
      <c r="P31"/>
    </row>
    <row r="32" spans="1:16" ht="18">
      <c r="A32" s="9"/>
      <c r="B32" s="9"/>
      <c r="C32" s="9"/>
      <c r="D32" s="63">
        <v>25</v>
      </c>
      <c r="E32" s="104">
        <v>57874</v>
      </c>
      <c r="F32" s="104">
        <v>53555</v>
      </c>
      <c r="G32" s="104">
        <v>52174</v>
      </c>
      <c r="H32" s="104">
        <v>52174</v>
      </c>
      <c r="I32" s="104">
        <v>26202</v>
      </c>
      <c r="J32" s="9"/>
      <c r="M32"/>
      <c r="N32"/>
      <c r="O32"/>
      <c r="P32"/>
    </row>
    <row r="33" spans="1:16" ht="18">
      <c r="A33" s="9"/>
      <c r="B33" s="9"/>
      <c r="C33" s="9"/>
      <c r="D33" s="63">
        <v>26</v>
      </c>
      <c r="E33" s="104">
        <v>58277</v>
      </c>
      <c r="F33" s="104">
        <v>54055</v>
      </c>
      <c r="G33" s="104">
        <v>53259</v>
      </c>
      <c r="H33" s="104">
        <v>53259</v>
      </c>
      <c r="I33" s="104">
        <v>26202</v>
      </c>
      <c r="J33" s="9"/>
      <c r="M33"/>
      <c r="N33"/>
      <c r="O33"/>
      <c r="P33"/>
    </row>
    <row r="34" spans="1:16" ht="18">
      <c r="A34" s="9"/>
      <c r="B34" s="9"/>
      <c r="C34" s="9"/>
      <c r="D34" s="63">
        <v>27</v>
      </c>
      <c r="E34" s="104">
        <v>59225</v>
      </c>
      <c r="F34" s="104">
        <v>54928</v>
      </c>
      <c r="G34" s="104">
        <v>54120</v>
      </c>
      <c r="H34" s="104">
        <v>54120</v>
      </c>
      <c r="I34" s="104">
        <v>26202</v>
      </c>
      <c r="J34" s="9"/>
      <c r="M34"/>
      <c r="N34"/>
      <c r="O34"/>
      <c r="P34"/>
    </row>
    <row r="35" spans="1:16" ht="18">
      <c r="A35" s="9"/>
      <c r="B35" s="9"/>
      <c r="C35" s="9"/>
      <c r="D35" s="65">
        <v>28</v>
      </c>
      <c r="E35" s="104">
        <v>59378</v>
      </c>
      <c r="F35" s="104">
        <v>55079</v>
      </c>
      <c r="G35" s="104">
        <v>54241</v>
      </c>
      <c r="H35" s="104">
        <v>54241</v>
      </c>
      <c r="I35" s="104">
        <v>26202</v>
      </c>
      <c r="J35" s="9"/>
      <c r="M35"/>
      <c r="N35"/>
      <c r="O35"/>
      <c r="P35"/>
    </row>
    <row r="36" spans="1:16" ht="18">
      <c r="A36" s="9"/>
      <c r="B36" s="9"/>
      <c r="C36" s="9"/>
      <c r="D36" s="65">
        <v>29</v>
      </c>
      <c r="E36" s="104">
        <v>59528</v>
      </c>
      <c r="F36" s="104">
        <v>55229</v>
      </c>
      <c r="G36" s="104">
        <v>54363</v>
      </c>
      <c r="H36" s="104">
        <v>54363</v>
      </c>
      <c r="I36" s="104">
        <v>26202</v>
      </c>
      <c r="J36" s="9"/>
      <c r="M36"/>
      <c r="N36"/>
      <c r="O36"/>
      <c r="P36"/>
    </row>
    <row r="37" spans="1:16" ht="18">
      <c r="A37" s="9"/>
      <c r="B37" s="9"/>
      <c r="C37" s="9"/>
      <c r="D37" s="65">
        <v>30</v>
      </c>
      <c r="E37" s="104">
        <v>59678</v>
      </c>
      <c r="F37" s="104">
        <v>55381</v>
      </c>
      <c r="G37" s="104">
        <v>54487</v>
      </c>
      <c r="H37" s="104">
        <v>54487</v>
      </c>
      <c r="I37" s="104">
        <v>26202</v>
      </c>
      <c r="J37" s="9"/>
      <c r="M37"/>
      <c r="N37"/>
      <c r="O37"/>
      <c r="P37"/>
    </row>
    <row r="38" spans="1:16" ht="18">
      <c r="A38" s="9"/>
      <c r="B38" s="9"/>
      <c r="C38" s="9"/>
      <c r="D38" s="65" t="s">
        <v>92</v>
      </c>
      <c r="E38" s="104">
        <v>59921</v>
      </c>
      <c r="F38" s="104">
        <v>55630</v>
      </c>
      <c r="G38" s="104">
        <v>54610</v>
      </c>
      <c r="H38" s="104">
        <v>54610</v>
      </c>
      <c r="I38" s="104">
        <v>26202</v>
      </c>
      <c r="J38" s="9"/>
      <c r="M38"/>
      <c r="N38"/>
      <c r="O38"/>
      <c r="P38"/>
    </row>
    <row r="40" spans="1:11" ht="12.75">
      <c r="A40" s="130" t="s">
        <v>84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1" spans="1:11" ht="12.75">
      <c r="A41" s="130" t="s">
        <v>166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</sheetData>
  <sheetProtection/>
  <mergeCells count="5">
    <mergeCell ref="A40:K40"/>
    <mergeCell ref="A41:K41"/>
    <mergeCell ref="A1:K1"/>
    <mergeCell ref="A2:K2"/>
    <mergeCell ref="A3:K3"/>
  </mergeCells>
  <printOptions/>
  <pageMargins left="0.5" right="0.75" top="1" bottom="1" header="0.5" footer="0.5"/>
  <pageSetup fitToHeight="2" horizontalDpi="600" verticalDpi="600" orientation="portrait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4" sqref="A4:I4"/>
    </sheetView>
  </sheetViews>
  <sheetFormatPr defaultColWidth="11.421875" defaultRowHeight="12.75"/>
  <cols>
    <col min="1" max="6" width="8.8515625" style="0" customWidth="1"/>
    <col min="7" max="7" width="10.28125" style="0" bestFit="1" customWidth="1"/>
    <col min="8" max="8" width="10.140625" style="0" customWidth="1"/>
    <col min="9" max="9" width="8.8515625" style="0" customWidth="1"/>
    <col min="10" max="10" width="10.28125" style="97" bestFit="1" customWidth="1"/>
    <col min="11" max="16384" width="8.8515625" style="0" customWidth="1"/>
  </cols>
  <sheetData>
    <row r="1" spans="1:9" ht="12.75">
      <c r="A1" s="128" t="s">
        <v>90</v>
      </c>
      <c r="B1" s="128"/>
      <c r="C1" s="128"/>
      <c r="D1" s="128"/>
      <c r="E1" s="128"/>
      <c r="F1" s="128"/>
      <c r="G1" s="128"/>
      <c r="H1" s="128"/>
      <c r="I1" s="128"/>
    </row>
    <row r="2" spans="1:9" ht="12.75">
      <c r="A2" s="128" t="s">
        <v>106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28" t="s">
        <v>212</v>
      </c>
      <c r="B3" s="128"/>
      <c r="C3" s="128"/>
      <c r="D3" s="128"/>
      <c r="E3" s="128"/>
      <c r="F3" s="128"/>
      <c r="G3" s="128"/>
      <c r="H3" s="128"/>
      <c r="I3" s="128"/>
    </row>
    <row r="4" spans="1:9" ht="12.75">
      <c r="A4" s="128" t="s">
        <v>9</v>
      </c>
      <c r="B4" s="128"/>
      <c r="C4" s="128"/>
      <c r="D4" s="128"/>
      <c r="E4" s="128"/>
      <c r="F4" s="128"/>
      <c r="G4" s="128"/>
      <c r="H4" s="128"/>
      <c r="I4" s="128"/>
    </row>
    <row r="5" spans="3:9" ht="13.5">
      <c r="C5" s="2" t="s">
        <v>18</v>
      </c>
      <c r="D5" s="3"/>
      <c r="E5" s="18" t="s">
        <v>26</v>
      </c>
      <c r="F5" s="18"/>
      <c r="G5" s="84" t="s">
        <v>76</v>
      </c>
      <c r="H5" s="20"/>
      <c r="I5" s="19"/>
    </row>
    <row r="6" spans="3:10" ht="12.75" customHeight="1">
      <c r="C6" s="12">
        <v>0</v>
      </c>
      <c r="D6" s="9"/>
      <c r="E6" s="31">
        <f>+G6/205/8</f>
        <v>12.55</v>
      </c>
      <c r="F6" s="31"/>
      <c r="G6" s="92">
        <v>20582</v>
      </c>
      <c r="H6" s="21"/>
      <c r="I6" s="9"/>
      <c r="J6"/>
    </row>
    <row r="7" spans="3:10" ht="12.75" customHeight="1">
      <c r="C7" s="12">
        <v>1</v>
      </c>
      <c r="D7" s="9"/>
      <c r="E7" s="31">
        <f aca="true" t="shared" si="0" ref="E7:E46">+G7/205/8</f>
        <v>13.16</v>
      </c>
      <c r="F7" s="31"/>
      <c r="G7" s="92">
        <v>21582.4</v>
      </c>
      <c r="H7" s="21"/>
      <c r="I7" s="9"/>
      <c r="J7"/>
    </row>
    <row r="8" spans="3:10" ht="12.75" customHeight="1">
      <c r="C8" s="12">
        <v>2</v>
      </c>
      <c r="D8" s="9"/>
      <c r="E8" s="31">
        <f t="shared" si="0"/>
        <v>13.989999999999998</v>
      </c>
      <c r="F8" s="31"/>
      <c r="G8" s="92">
        <v>22943.6</v>
      </c>
      <c r="H8" s="21"/>
      <c r="I8" s="9"/>
      <c r="J8"/>
    </row>
    <row r="9" spans="3:10" ht="12.75" customHeight="1">
      <c r="C9" s="12">
        <v>3</v>
      </c>
      <c r="D9" s="9"/>
      <c r="E9" s="31">
        <f t="shared" si="0"/>
        <v>14.5</v>
      </c>
      <c r="F9" s="31"/>
      <c r="G9" s="92">
        <v>23780</v>
      </c>
      <c r="H9" s="21"/>
      <c r="I9" s="9"/>
      <c r="J9"/>
    </row>
    <row r="10" spans="3:10" ht="12.75" customHeight="1">
      <c r="C10" s="12">
        <v>4</v>
      </c>
      <c r="D10" s="9"/>
      <c r="E10" s="31">
        <f t="shared" si="0"/>
        <v>14.63</v>
      </c>
      <c r="F10" s="31"/>
      <c r="G10" s="92">
        <v>23993.2</v>
      </c>
      <c r="H10" s="21"/>
      <c r="I10" s="9"/>
      <c r="J10"/>
    </row>
    <row r="11" spans="3:10" ht="12.75" customHeight="1">
      <c r="C11" s="12">
        <v>5</v>
      </c>
      <c r="D11" s="9"/>
      <c r="E11" s="31">
        <f t="shared" si="0"/>
        <v>14.739999999999998</v>
      </c>
      <c r="F11" s="31"/>
      <c r="G11" s="92">
        <v>24173.6</v>
      </c>
      <c r="H11" s="21"/>
      <c r="I11" s="9"/>
      <c r="J11"/>
    </row>
    <row r="12" spans="3:10" ht="12.75" customHeight="1">
      <c r="C12" s="12">
        <v>6</v>
      </c>
      <c r="D12" s="9"/>
      <c r="E12" s="31">
        <f t="shared" si="0"/>
        <v>14.85</v>
      </c>
      <c r="F12" s="31"/>
      <c r="G12" s="92">
        <v>24354</v>
      </c>
      <c r="H12" s="21"/>
      <c r="I12" s="9"/>
      <c r="J12"/>
    </row>
    <row r="13" spans="3:10" ht="12.75" customHeight="1">
      <c r="C13" s="12">
        <v>7</v>
      </c>
      <c r="D13" s="9"/>
      <c r="E13" s="31">
        <f t="shared" si="0"/>
        <v>14.91</v>
      </c>
      <c r="F13" s="31"/>
      <c r="G13" s="92">
        <v>24452.4</v>
      </c>
      <c r="H13" s="21"/>
      <c r="I13" s="9"/>
      <c r="J13"/>
    </row>
    <row r="14" spans="3:10" ht="12.75" customHeight="1">
      <c r="C14" s="12">
        <v>8</v>
      </c>
      <c r="D14" s="9"/>
      <c r="E14" s="31">
        <f t="shared" si="0"/>
        <v>14.98</v>
      </c>
      <c r="F14" s="31"/>
      <c r="G14" s="92">
        <v>24567.2</v>
      </c>
      <c r="H14" s="21"/>
      <c r="I14" s="9"/>
      <c r="J14"/>
    </row>
    <row r="15" spans="3:10" ht="12.75" customHeight="1">
      <c r="C15" s="12">
        <v>9</v>
      </c>
      <c r="D15" s="9"/>
      <c r="E15" s="31">
        <f t="shared" si="0"/>
        <v>15.05</v>
      </c>
      <c r="F15" s="31"/>
      <c r="G15" s="92">
        <v>24682</v>
      </c>
      <c r="H15" s="21"/>
      <c r="I15" s="9"/>
      <c r="J15"/>
    </row>
    <row r="16" spans="3:10" ht="12.75" customHeight="1">
      <c r="C16" s="12">
        <v>10</v>
      </c>
      <c r="D16" s="9"/>
      <c r="E16" s="31">
        <f t="shared" si="0"/>
        <v>15.110000000000001</v>
      </c>
      <c r="F16" s="31"/>
      <c r="G16" s="92">
        <v>24780.4</v>
      </c>
      <c r="H16" s="13"/>
      <c r="I16" s="9"/>
      <c r="J16"/>
    </row>
    <row r="17" spans="3:10" ht="12.75" customHeight="1">
      <c r="C17" s="12">
        <v>11</v>
      </c>
      <c r="D17" s="9"/>
      <c r="E17" s="31">
        <f t="shared" si="0"/>
        <v>15.31</v>
      </c>
      <c r="F17" s="31"/>
      <c r="G17" s="92">
        <v>25108.4</v>
      </c>
      <c r="H17" s="13"/>
      <c r="I17" s="9"/>
      <c r="J17"/>
    </row>
    <row r="18" spans="3:10" ht="12.75" customHeight="1">
      <c r="C18" s="12">
        <v>12</v>
      </c>
      <c r="D18" s="9" t="s">
        <v>9</v>
      </c>
      <c r="E18" s="31">
        <f t="shared" si="0"/>
        <v>15.44</v>
      </c>
      <c r="F18" s="31"/>
      <c r="G18" s="92">
        <v>25321.6</v>
      </c>
      <c r="H18" s="13"/>
      <c r="I18" s="9"/>
      <c r="J18"/>
    </row>
    <row r="19" spans="3:10" ht="12.75" customHeight="1">
      <c r="C19" s="12">
        <v>13</v>
      </c>
      <c r="D19" s="9"/>
      <c r="E19" s="31">
        <f t="shared" si="0"/>
        <v>15.610000000000001</v>
      </c>
      <c r="F19" s="31"/>
      <c r="G19" s="92">
        <v>25600.4</v>
      </c>
      <c r="H19" s="13"/>
      <c r="I19" s="9"/>
      <c r="J19"/>
    </row>
    <row r="20" spans="3:10" ht="12.75" customHeight="1">
      <c r="C20" s="15">
        <v>14</v>
      </c>
      <c r="D20" s="9"/>
      <c r="E20" s="31">
        <f t="shared" si="0"/>
        <v>15.81</v>
      </c>
      <c r="F20" s="31"/>
      <c r="G20" s="92">
        <v>25928.4</v>
      </c>
      <c r="H20" s="21"/>
      <c r="I20" s="9"/>
      <c r="J20"/>
    </row>
    <row r="21" spans="3:10" ht="12.75" customHeight="1">
      <c r="C21" s="15">
        <v>15</v>
      </c>
      <c r="D21" s="22"/>
      <c r="E21" s="31">
        <f t="shared" si="0"/>
        <v>16.01</v>
      </c>
      <c r="F21" s="26"/>
      <c r="G21" s="92">
        <v>26256.4</v>
      </c>
      <c r="H21" s="22"/>
      <c r="I21" s="22"/>
      <c r="J21"/>
    </row>
    <row r="22" spans="3:10" ht="12.75" customHeight="1">
      <c r="C22" s="15">
        <v>16</v>
      </c>
      <c r="E22" s="31">
        <f t="shared" si="0"/>
        <v>16.189999999999998</v>
      </c>
      <c r="F22" s="26"/>
      <c r="G22" s="92">
        <v>26551.6</v>
      </c>
      <c r="I22" s="9"/>
      <c r="J22"/>
    </row>
    <row r="23" spans="3:10" ht="12.75" customHeight="1">
      <c r="C23" s="15">
        <v>17</v>
      </c>
      <c r="E23" s="31">
        <f t="shared" si="0"/>
        <v>16.37</v>
      </c>
      <c r="F23" s="26"/>
      <c r="G23" s="92">
        <v>26846.8</v>
      </c>
      <c r="I23" s="9"/>
      <c r="J23"/>
    </row>
    <row r="24" spans="3:10" ht="12.75" customHeight="1">
      <c r="C24" s="15">
        <v>18</v>
      </c>
      <c r="E24" s="31">
        <f t="shared" si="0"/>
        <v>16.57</v>
      </c>
      <c r="F24" s="26"/>
      <c r="G24" s="92">
        <v>27174.8</v>
      </c>
      <c r="I24" s="9"/>
      <c r="J24"/>
    </row>
    <row r="25" spans="3:10" ht="12.75" customHeight="1">
      <c r="C25" s="15">
        <v>19</v>
      </c>
      <c r="E25" s="31">
        <f t="shared" si="0"/>
        <v>16.77</v>
      </c>
      <c r="F25" s="26"/>
      <c r="G25" s="92">
        <v>27502.8</v>
      </c>
      <c r="I25" s="9"/>
      <c r="J25"/>
    </row>
    <row r="26" spans="3:10" ht="12.75" customHeight="1">
      <c r="C26" s="15">
        <v>20</v>
      </c>
      <c r="E26" s="31">
        <f t="shared" si="0"/>
        <v>16.96</v>
      </c>
      <c r="F26" s="26"/>
      <c r="G26" s="92">
        <v>27814.4</v>
      </c>
      <c r="I26" s="9"/>
      <c r="J26"/>
    </row>
    <row r="27" spans="3:10" ht="12.75" customHeight="1">
      <c r="C27" s="15">
        <v>21</v>
      </c>
      <c r="D27" s="22"/>
      <c r="E27" s="31">
        <f t="shared" si="0"/>
        <v>17.14</v>
      </c>
      <c r="F27" s="26"/>
      <c r="G27" s="92">
        <v>28109.6</v>
      </c>
      <c r="H27" s="22"/>
      <c r="I27" s="22"/>
      <c r="J27"/>
    </row>
    <row r="28" spans="3:10" ht="12.75" customHeight="1">
      <c r="C28" s="15">
        <v>22</v>
      </c>
      <c r="D28" s="22"/>
      <c r="E28" s="31">
        <f t="shared" si="0"/>
        <v>17.330000000000002</v>
      </c>
      <c r="F28" s="26"/>
      <c r="G28" s="92">
        <v>28421.2</v>
      </c>
      <c r="H28" s="22"/>
      <c r="I28" s="22"/>
      <c r="J28"/>
    </row>
    <row r="29" spans="3:10" ht="12.75" customHeight="1">
      <c r="C29" s="15">
        <v>23</v>
      </c>
      <c r="D29" s="22"/>
      <c r="E29" s="31">
        <f t="shared" si="0"/>
        <v>17.53</v>
      </c>
      <c r="F29" s="26"/>
      <c r="G29" s="92">
        <v>28749.2</v>
      </c>
      <c r="H29" s="22"/>
      <c r="I29" s="22"/>
      <c r="J29"/>
    </row>
    <row r="30" spans="3:10" ht="12.75" customHeight="1">
      <c r="C30" s="15">
        <v>24</v>
      </c>
      <c r="D30" s="22"/>
      <c r="E30" s="31">
        <f t="shared" si="0"/>
        <v>17.72</v>
      </c>
      <c r="F30" s="26"/>
      <c r="G30" s="92">
        <v>29060.8</v>
      </c>
      <c r="H30" s="22"/>
      <c r="I30" s="22"/>
      <c r="J30"/>
    </row>
    <row r="31" spans="3:10" ht="12.75" customHeight="1">
      <c r="C31" s="15">
        <v>25</v>
      </c>
      <c r="D31" s="22"/>
      <c r="E31" s="31">
        <f t="shared" si="0"/>
        <v>17.91</v>
      </c>
      <c r="F31" s="26"/>
      <c r="G31" s="92">
        <v>29372.4</v>
      </c>
      <c r="H31" s="22"/>
      <c r="I31" s="22"/>
      <c r="J31"/>
    </row>
    <row r="32" spans="3:10" ht="12.75" customHeight="1">
      <c r="C32" s="15">
        <v>26</v>
      </c>
      <c r="E32" s="31">
        <f t="shared" si="0"/>
        <v>18.1</v>
      </c>
      <c r="F32" s="26"/>
      <c r="G32" s="92">
        <v>29684</v>
      </c>
      <c r="I32" s="9"/>
      <c r="J32"/>
    </row>
    <row r="33" spans="3:10" ht="12.75" customHeight="1">
      <c r="C33" s="15">
        <v>27</v>
      </c>
      <c r="E33" s="31">
        <f t="shared" si="0"/>
        <v>18.28</v>
      </c>
      <c r="F33" s="26"/>
      <c r="G33" s="92">
        <v>29979.2</v>
      </c>
      <c r="I33" s="9"/>
      <c r="J33"/>
    </row>
    <row r="34" spans="3:10" ht="12.75" customHeight="1">
      <c r="C34" s="15">
        <v>28</v>
      </c>
      <c r="E34" s="31">
        <f t="shared" si="0"/>
        <v>18.54</v>
      </c>
      <c r="F34" s="26"/>
      <c r="G34" s="92">
        <v>30405.6</v>
      </c>
      <c r="I34" s="68"/>
      <c r="J34"/>
    </row>
    <row r="35" spans="3:10" ht="12.75" customHeight="1">
      <c r="C35" s="15">
        <v>29</v>
      </c>
      <c r="E35" s="31">
        <f t="shared" si="0"/>
        <v>18.669999999999998</v>
      </c>
      <c r="F35" s="26"/>
      <c r="G35" s="92">
        <v>30618.8</v>
      </c>
      <c r="I35" s="68"/>
      <c r="J35"/>
    </row>
    <row r="36" spans="3:10" ht="12.75" customHeight="1">
      <c r="C36" s="15">
        <v>30</v>
      </c>
      <c r="E36" s="31">
        <f t="shared" si="0"/>
        <v>18.810000000000002</v>
      </c>
      <c r="F36" s="26"/>
      <c r="G36" s="92">
        <v>30848.4</v>
      </c>
      <c r="I36" s="68"/>
      <c r="J36"/>
    </row>
    <row r="37" spans="3:10" ht="12.75" customHeight="1">
      <c r="C37" s="15">
        <v>31</v>
      </c>
      <c r="E37" s="31">
        <f t="shared" si="0"/>
        <v>18.93</v>
      </c>
      <c r="F37" s="26"/>
      <c r="G37" s="92">
        <v>31045.2</v>
      </c>
      <c r="I37" s="68"/>
      <c r="J37"/>
    </row>
    <row r="38" spans="3:10" ht="12.75" customHeight="1">
      <c r="C38" s="15">
        <v>32</v>
      </c>
      <c r="E38" s="31">
        <f t="shared" si="0"/>
        <v>19.060000000000002</v>
      </c>
      <c r="F38" s="26"/>
      <c r="G38" s="92">
        <v>31258.4</v>
      </c>
      <c r="I38" s="68"/>
      <c r="J38"/>
    </row>
    <row r="39" spans="3:10" ht="12.75" customHeight="1">
      <c r="C39" s="15">
        <v>33</v>
      </c>
      <c r="E39" s="31">
        <f t="shared" si="0"/>
        <v>19.18</v>
      </c>
      <c r="F39" s="26"/>
      <c r="G39" s="92">
        <v>31455.2</v>
      </c>
      <c r="I39" s="68"/>
      <c r="J39"/>
    </row>
    <row r="40" spans="3:10" ht="12.75" customHeight="1">
      <c r="C40" s="15">
        <v>34</v>
      </c>
      <c r="E40" s="31">
        <f t="shared" si="0"/>
        <v>19.310000000000002</v>
      </c>
      <c r="F40" s="26"/>
      <c r="G40" s="92">
        <v>31668.4</v>
      </c>
      <c r="I40" s="68"/>
      <c r="J40"/>
    </row>
    <row r="41" spans="3:10" ht="12.75" customHeight="1">
      <c r="C41" s="15">
        <v>35</v>
      </c>
      <c r="E41" s="31">
        <f t="shared" si="0"/>
        <v>19.43</v>
      </c>
      <c r="F41" s="26"/>
      <c r="G41" s="92">
        <v>31865.2</v>
      </c>
      <c r="I41" s="68"/>
      <c r="J41"/>
    </row>
    <row r="42" spans="3:10" ht="12.75" customHeight="1">
      <c r="C42" s="15">
        <v>36</v>
      </c>
      <c r="E42" s="31">
        <f t="shared" si="0"/>
        <v>19.560000000000002</v>
      </c>
      <c r="F42" s="26"/>
      <c r="G42" s="92">
        <v>32078.4</v>
      </c>
      <c r="I42" s="68"/>
      <c r="J42"/>
    </row>
    <row r="43" spans="3:10" ht="12.75" customHeight="1">
      <c r="C43" s="15">
        <v>37</v>
      </c>
      <c r="E43" s="31">
        <f t="shared" si="0"/>
        <v>19.7</v>
      </c>
      <c r="F43" s="26"/>
      <c r="G43" s="92">
        <v>32308</v>
      </c>
      <c r="I43" s="68"/>
      <c r="J43"/>
    </row>
    <row r="44" spans="3:10" ht="12.75" customHeight="1">
      <c r="C44" s="15">
        <v>38</v>
      </c>
      <c r="E44" s="31">
        <f t="shared" si="0"/>
        <v>19.82</v>
      </c>
      <c r="F44" s="26"/>
      <c r="G44" s="92">
        <v>32504.8</v>
      </c>
      <c r="I44" s="68"/>
      <c r="J44"/>
    </row>
    <row r="45" spans="3:10" ht="12.75" customHeight="1">
      <c r="C45" s="15">
        <v>39</v>
      </c>
      <c r="E45" s="31">
        <f t="shared" si="0"/>
        <v>19.95</v>
      </c>
      <c r="F45" s="26"/>
      <c r="G45" s="92">
        <v>32718</v>
      </c>
      <c r="I45" s="68"/>
      <c r="J45"/>
    </row>
    <row r="46" spans="3:10" ht="12.75" customHeight="1">
      <c r="C46" s="15">
        <v>40</v>
      </c>
      <c r="E46" s="31">
        <f t="shared" si="0"/>
        <v>20.07</v>
      </c>
      <c r="F46" s="26"/>
      <c r="G46" s="92">
        <v>32914.8</v>
      </c>
      <c r="I46" s="68"/>
      <c r="J46"/>
    </row>
    <row r="47" spans="3:9" ht="15.75">
      <c r="C47" s="15"/>
      <c r="E47" s="26"/>
      <c r="F47" s="26"/>
      <c r="G47" s="50"/>
      <c r="I47" s="68"/>
    </row>
    <row r="48" spans="2:9" ht="15.75">
      <c r="B48" t="s">
        <v>77</v>
      </c>
      <c r="C48" s="15"/>
      <c r="E48" s="26"/>
      <c r="F48" s="26"/>
      <c r="G48" s="50"/>
      <c r="I48" s="68"/>
    </row>
    <row r="49" ht="12.75">
      <c r="I49" s="19"/>
    </row>
    <row r="50" ht="12.75">
      <c r="A50" t="s">
        <v>9</v>
      </c>
    </row>
    <row r="51" spans="1:9" ht="12.75">
      <c r="A51" t="s">
        <v>9</v>
      </c>
      <c r="B51" s="24"/>
      <c r="C51" s="22"/>
      <c r="D51" s="22"/>
      <c r="E51" s="22"/>
      <c r="F51" s="22"/>
      <c r="G51" s="22"/>
      <c r="H51" s="22"/>
      <c r="I51" s="22"/>
    </row>
    <row r="52" spans="1:9" ht="12.75">
      <c r="A52" t="s">
        <v>9</v>
      </c>
      <c r="B52" s="22"/>
      <c r="C52" s="22"/>
      <c r="D52" s="22"/>
      <c r="E52" s="22"/>
      <c r="F52" s="22"/>
      <c r="G52" s="22"/>
      <c r="H52" s="22"/>
      <c r="I52" s="22"/>
    </row>
    <row r="53" spans="1:9" ht="12.75">
      <c r="A53" t="s">
        <v>9</v>
      </c>
      <c r="B53" s="22"/>
      <c r="C53" s="22"/>
      <c r="D53" s="22"/>
      <c r="E53" s="22"/>
      <c r="F53" s="22"/>
      <c r="G53" s="22"/>
      <c r="H53" s="22"/>
      <c r="I53" s="22"/>
    </row>
  </sheetData>
  <sheetProtection/>
  <mergeCells count="4">
    <mergeCell ref="A1:I1"/>
    <mergeCell ref="A2:I2"/>
    <mergeCell ref="A4:I4"/>
    <mergeCell ref="A3:I3"/>
  </mergeCells>
  <printOptions/>
  <pageMargins left="0.75" right="0.5" top="0.75" bottom="0.25" header="0.25" footer="0.25"/>
  <pageSetup horizontalDpi="600" verticalDpi="600" orientation="portrait" scale="11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4" sqref="A4:I4"/>
    </sheetView>
  </sheetViews>
  <sheetFormatPr defaultColWidth="11.421875" defaultRowHeight="12.75"/>
  <cols>
    <col min="1" max="6" width="8.8515625" style="0" customWidth="1"/>
    <col min="7" max="7" width="11.00390625" style="0" customWidth="1"/>
    <col min="8" max="9" width="8.8515625" style="0" customWidth="1"/>
    <col min="10" max="10" width="10.28125" style="0" bestFit="1" customWidth="1"/>
    <col min="11" max="16384" width="8.8515625" style="0" customWidth="1"/>
  </cols>
  <sheetData>
    <row r="1" spans="1:9" ht="12.75">
      <c r="A1" s="128" t="s">
        <v>90</v>
      </c>
      <c r="B1" s="128"/>
      <c r="C1" s="128"/>
      <c r="D1" s="128"/>
      <c r="E1" s="128"/>
      <c r="F1" s="128"/>
      <c r="G1" s="128"/>
      <c r="H1" s="128"/>
      <c r="I1" s="128"/>
    </row>
    <row r="2" spans="1:9" ht="12.75">
      <c r="A2" s="128" t="s">
        <v>105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28" t="s">
        <v>212</v>
      </c>
      <c r="B3" s="128"/>
      <c r="C3" s="128"/>
      <c r="D3" s="128"/>
      <c r="E3" s="128"/>
      <c r="F3" s="128"/>
      <c r="G3" s="128"/>
      <c r="H3" s="128"/>
      <c r="I3" s="128"/>
    </row>
    <row r="4" spans="1:9" ht="12.75">
      <c r="A4" s="128" t="s">
        <v>9</v>
      </c>
      <c r="B4" s="128"/>
      <c r="C4" s="128"/>
      <c r="D4" s="128"/>
      <c r="E4" s="128"/>
      <c r="F4" s="128"/>
      <c r="G4" s="128"/>
      <c r="H4" s="128"/>
      <c r="I4" s="128"/>
    </row>
    <row r="5" spans="3:9" ht="13.5">
      <c r="C5" s="2" t="s">
        <v>18</v>
      </c>
      <c r="D5" s="3"/>
      <c r="E5" s="18" t="s">
        <v>26</v>
      </c>
      <c r="F5" s="18"/>
      <c r="G5" s="84" t="s">
        <v>27</v>
      </c>
      <c r="H5" s="20"/>
      <c r="I5" s="19"/>
    </row>
    <row r="6" spans="3:9" ht="12.75" customHeight="1">
      <c r="C6" s="12">
        <v>0</v>
      </c>
      <c r="D6" s="9"/>
      <c r="E6" s="31">
        <f>+G6/8/240</f>
        <v>19.197916666666668</v>
      </c>
      <c r="F6" s="31"/>
      <c r="G6" s="92">
        <v>36860</v>
      </c>
      <c r="H6" s="21"/>
      <c r="I6" s="9"/>
    </row>
    <row r="7" spans="3:9" ht="12.75" customHeight="1">
      <c r="C7" s="12">
        <v>1</v>
      </c>
      <c r="D7" s="9"/>
      <c r="E7" s="31">
        <f aca="true" t="shared" si="0" ref="E7:E46">+G7/8/240</f>
        <v>19.505208333333332</v>
      </c>
      <c r="F7" s="31"/>
      <c r="G7" s="92">
        <v>37450</v>
      </c>
      <c r="H7" s="21"/>
      <c r="I7" s="9"/>
    </row>
    <row r="8" spans="3:9" ht="12.75" customHeight="1">
      <c r="C8" s="12">
        <v>2</v>
      </c>
      <c r="D8" s="9"/>
      <c r="E8" s="31">
        <f t="shared" si="0"/>
        <v>19.572916666666668</v>
      </c>
      <c r="F8" s="31"/>
      <c r="G8" s="92">
        <v>37580</v>
      </c>
      <c r="H8" s="21"/>
      <c r="I8" s="9"/>
    </row>
    <row r="9" spans="3:9" ht="12.75" customHeight="1">
      <c r="C9" s="12">
        <v>3</v>
      </c>
      <c r="D9" s="9"/>
      <c r="E9" s="31">
        <f t="shared" si="0"/>
        <v>19.639583333333334</v>
      </c>
      <c r="F9" s="31"/>
      <c r="G9" s="92">
        <v>37708</v>
      </c>
      <c r="H9" s="21"/>
      <c r="I9" s="9"/>
    </row>
    <row r="10" spans="3:9" ht="12.75" customHeight="1">
      <c r="C10" s="12">
        <v>4</v>
      </c>
      <c r="D10" s="9"/>
      <c r="E10" s="31">
        <f t="shared" si="0"/>
        <v>19.7078125</v>
      </c>
      <c r="F10" s="31"/>
      <c r="G10" s="92">
        <v>37839</v>
      </c>
      <c r="H10" s="21"/>
      <c r="I10" s="9"/>
    </row>
    <row r="11" spans="3:9" ht="12.75" customHeight="1">
      <c r="C11" s="12">
        <v>5</v>
      </c>
      <c r="D11" s="9"/>
      <c r="E11" s="31">
        <f t="shared" si="0"/>
        <v>19.7734375</v>
      </c>
      <c r="F11" s="31"/>
      <c r="G11" s="92">
        <v>37965</v>
      </c>
      <c r="H11" s="21"/>
      <c r="I11" s="9"/>
    </row>
    <row r="12" spans="3:9" ht="12.75" customHeight="1">
      <c r="C12" s="12">
        <v>6</v>
      </c>
      <c r="D12" s="9"/>
      <c r="E12" s="31">
        <f t="shared" si="0"/>
        <v>20.05625</v>
      </c>
      <c r="F12" s="31"/>
      <c r="G12" s="92">
        <v>38508</v>
      </c>
      <c r="H12" s="21"/>
      <c r="I12" s="9"/>
    </row>
    <row r="13" spans="3:9" ht="12.75" customHeight="1">
      <c r="C13" s="12">
        <v>7</v>
      </c>
      <c r="D13" s="9"/>
      <c r="E13" s="31">
        <f t="shared" si="0"/>
        <v>20.419270833333332</v>
      </c>
      <c r="F13" s="31"/>
      <c r="G13" s="92">
        <v>39205</v>
      </c>
      <c r="H13" s="21"/>
      <c r="I13" s="9"/>
    </row>
    <row r="14" spans="3:9" ht="12.75" customHeight="1">
      <c r="C14" s="12">
        <v>8</v>
      </c>
      <c r="D14" s="9"/>
      <c r="E14" s="31">
        <f t="shared" si="0"/>
        <v>20.933854166666666</v>
      </c>
      <c r="F14" s="31"/>
      <c r="G14" s="92">
        <v>40193</v>
      </c>
      <c r="H14" s="21"/>
      <c r="I14" s="9"/>
    </row>
    <row r="15" spans="3:9" ht="12.75" customHeight="1">
      <c r="C15" s="12">
        <v>9</v>
      </c>
      <c r="D15" s="9"/>
      <c r="E15" s="31">
        <f t="shared" si="0"/>
        <v>21.272916666666667</v>
      </c>
      <c r="F15" s="31"/>
      <c r="G15" s="92">
        <v>40844</v>
      </c>
      <c r="H15" s="21"/>
      <c r="I15" s="9"/>
    </row>
    <row r="16" spans="3:9" ht="12.75" customHeight="1">
      <c r="C16" s="12">
        <v>10</v>
      </c>
      <c r="D16" s="9"/>
      <c r="E16" s="31">
        <f t="shared" si="0"/>
        <v>22.027604166666666</v>
      </c>
      <c r="F16" s="31"/>
      <c r="G16" s="92">
        <v>42293</v>
      </c>
      <c r="H16" s="13"/>
      <c r="I16" s="9"/>
    </row>
    <row r="17" spans="3:9" ht="12.75" customHeight="1">
      <c r="C17" s="12">
        <v>11</v>
      </c>
      <c r="D17" s="9"/>
      <c r="E17" s="31">
        <f t="shared" si="0"/>
        <v>22.3859375</v>
      </c>
      <c r="F17" s="31"/>
      <c r="G17" s="92">
        <v>42981</v>
      </c>
      <c r="H17" s="13"/>
      <c r="I17" s="9"/>
    </row>
    <row r="18" spans="3:9" ht="12.75" customHeight="1">
      <c r="C18" s="12">
        <v>12</v>
      </c>
      <c r="D18" s="9" t="s">
        <v>9</v>
      </c>
      <c r="E18" s="31">
        <f t="shared" si="0"/>
        <v>23.104166666666668</v>
      </c>
      <c r="F18" s="31"/>
      <c r="G18" s="92">
        <v>44360</v>
      </c>
      <c r="H18" s="13"/>
      <c r="I18" s="9"/>
    </row>
    <row r="19" spans="3:9" ht="12.75" customHeight="1">
      <c r="C19" s="12">
        <v>13</v>
      </c>
      <c r="D19" s="9"/>
      <c r="E19" s="31">
        <f t="shared" si="0"/>
        <v>23.822916666666668</v>
      </c>
      <c r="F19" s="31"/>
      <c r="G19" s="92">
        <v>45740</v>
      </c>
      <c r="H19" s="13"/>
      <c r="I19" s="9"/>
    </row>
    <row r="20" spans="3:9" ht="12.75" customHeight="1">
      <c r="C20" s="15">
        <v>14</v>
      </c>
      <c r="D20" s="9"/>
      <c r="E20" s="31">
        <f t="shared" si="0"/>
        <v>24.263541666666665</v>
      </c>
      <c r="F20" s="31"/>
      <c r="G20" s="92">
        <v>46586</v>
      </c>
      <c r="H20" s="21"/>
      <c r="I20" s="9"/>
    </row>
    <row r="21" spans="3:9" ht="12.75" customHeight="1">
      <c r="C21" s="15">
        <v>15</v>
      </c>
      <c r="D21" s="22"/>
      <c r="E21" s="31">
        <f t="shared" si="0"/>
        <v>24.6609375</v>
      </c>
      <c r="F21" s="26"/>
      <c r="G21" s="92">
        <v>47349</v>
      </c>
      <c r="H21" s="22"/>
      <c r="I21" s="22"/>
    </row>
    <row r="22" spans="3:9" ht="12.75" customHeight="1">
      <c r="C22" s="15">
        <v>16</v>
      </c>
      <c r="E22" s="31">
        <f t="shared" si="0"/>
        <v>24.76875</v>
      </c>
      <c r="F22" s="26"/>
      <c r="G22" s="92">
        <v>47556</v>
      </c>
      <c r="I22" s="9"/>
    </row>
    <row r="23" spans="3:9" ht="12.75" customHeight="1">
      <c r="C23" s="15">
        <v>17</v>
      </c>
      <c r="E23" s="31">
        <f t="shared" si="0"/>
        <v>24.853125</v>
      </c>
      <c r="F23" s="26"/>
      <c r="G23" s="92">
        <v>47718</v>
      </c>
      <c r="I23" s="9"/>
    </row>
    <row r="24" spans="3:9" ht="12.75" customHeight="1">
      <c r="C24" s="15">
        <v>18</v>
      </c>
      <c r="E24" s="31">
        <f t="shared" si="0"/>
        <v>25.289583333333333</v>
      </c>
      <c r="F24" s="26"/>
      <c r="G24" s="92">
        <v>48556</v>
      </c>
      <c r="I24" s="9"/>
    </row>
    <row r="25" spans="3:9" ht="12.75" customHeight="1">
      <c r="C25" s="15">
        <v>19</v>
      </c>
      <c r="E25" s="31">
        <f t="shared" si="0"/>
        <v>25.705208333333335</v>
      </c>
      <c r="F25" s="26"/>
      <c r="G25" s="92">
        <v>49354</v>
      </c>
      <c r="I25" s="9"/>
    </row>
    <row r="26" spans="3:9" ht="12.75" customHeight="1">
      <c r="C26" s="15">
        <v>20</v>
      </c>
      <c r="E26" s="31">
        <f t="shared" si="0"/>
        <v>25.7703125</v>
      </c>
      <c r="F26" s="26"/>
      <c r="G26" s="92">
        <v>49479</v>
      </c>
      <c r="I26" s="9"/>
    </row>
    <row r="27" spans="3:9" ht="12.75" customHeight="1">
      <c r="C27" s="15">
        <v>21</v>
      </c>
      <c r="D27" s="22"/>
      <c r="E27" s="31">
        <f t="shared" si="0"/>
        <v>25.8828125</v>
      </c>
      <c r="F27" s="26"/>
      <c r="G27" s="92">
        <v>49695</v>
      </c>
      <c r="H27" s="22"/>
      <c r="I27" s="22"/>
    </row>
    <row r="28" spans="3:9" ht="12.75" customHeight="1">
      <c r="C28" s="15">
        <v>22</v>
      </c>
      <c r="D28" s="22"/>
      <c r="E28" s="31">
        <f t="shared" si="0"/>
        <v>25.968229166666667</v>
      </c>
      <c r="F28" s="26"/>
      <c r="G28" s="92">
        <v>49859</v>
      </c>
      <c r="H28" s="22"/>
      <c r="I28" s="22"/>
    </row>
    <row r="29" spans="3:9" ht="12.75" customHeight="1">
      <c r="C29" s="15">
        <v>23</v>
      </c>
      <c r="D29" s="22"/>
      <c r="E29" s="31">
        <f t="shared" si="0"/>
        <v>26.451041666666665</v>
      </c>
      <c r="F29" s="26"/>
      <c r="G29" s="92">
        <v>50786</v>
      </c>
      <c r="H29" s="22"/>
      <c r="I29" s="22"/>
    </row>
    <row r="30" spans="3:9" ht="12.75" customHeight="1">
      <c r="C30" s="15">
        <v>24</v>
      </c>
      <c r="D30" s="22"/>
      <c r="E30" s="31">
        <f t="shared" si="0"/>
        <v>27.109895833333333</v>
      </c>
      <c r="F30" s="26"/>
      <c r="G30" s="92">
        <v>52051</v>
      </c>
      <c r="H30" s="22"/>
      <c r="I30" s="22"/>
    </row>
    <row r="31" spans="3:9" ht="12.75" customHeight="1">
      <c r="C31" s="15">
        <v>25</v>
      </c>
      <c r="D31" s="22"/>
      <c r="E31" s="31">
        <f t="shared" si="0"/>
        <v>27.836458333333333</v>
      </c>
      <c r="F31" s="26"/>
      <c r="G31" s="92">
        <v>53446</v>
      </c>
      <c r="H31" s="22"/>
      <c r="I31" s="22"/>
    </row>
    <row r="32" spans="3:9" ht="12.75" customHeight="1">
      <c r="C32" s="15">
        <v>26</v>
      </c>
      <c r="E32" s="31">
        <f t="shared" si="0"/>
        <v>28.4296875</v>
      </c>
      <c r="F32" s="26"/>
      <c r="G32" s="92">
        <v>54585</v>
      </c>
      <c r="I32" s="9"/>
    </row>
    <row r="33" spans="3:9" ht="12.75" customHeight="1">
      <c r="C33" s="15">
        <v>27</v>
      </c>
      <c r="E33" s="31">
        <f t="shared" si="0"/>
        <v>28.898958333333333</v>
      </c>
      <c r="F33" s="26"/>
      <c r="G33" s="92">
        <v>55486</v>
      </c>
      <c r="I33" s="9"/>
    </row>
    <row r="34" spans="3:9" ht="12.75" customHeight="1">
      <c r="C34" s="15">
        <v>28</v>
      </c>
      <c r="E34" s="31">
        <f t="shared" si="0"/>
        <v>28.9671875</v>
      </c>
      <c r="F34" s="26"/>
      <c r="G34" s="92">
        <v>55617</v>
      </c>
      <c r="I34" s="68"/>
    </row>
    <row r="35" spans="3:9" ht="12.75" customHeight="1">
      <c r="C35" s="15">
        <v>29</v>
      </c>
      <c r="E35" s="31">
        <f t="shared" si="0"/>
        <v>29.075520833333332</v>
      </c>
      <c r="F35" s="26"/>
      <c r="G35" s="92">
        <v>55825</v>
      </c>
      <c r="I35" s="68"/>
    </row>
    <row r="36" spans="3:9" ht="12.75" customHeight="1">
      <c r="C36" s="15">
        <v>30</v>
      </c>
      <c r="E36" s="31">
        <f t="shared" si="0"/>
        <v>29.183854166666666</v>
      </c>
      <c r="F36" s="26"/>
      <c r="G36" s="92">
        <v>56033</v>
      </c>
      <c r="I36" s="68"/>
    </row>
    <row r="37" spans="3:9" ht="12.75" customHeight="1">
      <c r="C37" s="15">
        <v>31</v>
      </c>
      <c r="E37" s="31">
        <f t="shared" si="0"/>
        <v>29.2921875</v>
      </c>
      <c r="F37" s="26"/>
      <c r="G37" s="92">
        <v>56241</v>
      </c>
      <c r="I37" s="68"/>
    </row>
    <row r="38" spans="3:9" ht="12.75" customHeight="1">
      <c r="C38" s="15">
        <v>32</v>
      </c>
      <c r="E38" s="31">
        <f t="shared" si="0"/>
        <v>29.400520833333335</v>
      </c>
      <c r="F38" s="26"/>
      <c r="G38" s="92">
        <v>56449</v>
      </c>
      <c r="I38" s="68"/>
    </row>
    <row r="39" spans="3:9" ht="12.75" customHeight="1">
      <c r="C39" s="15">
        <v>33</v>
      </c>
      <c r="E39" s="31">
        <f t="shared" si="0"/>
        <v>29.508854166666666</v>
      </c>
      <c r="F39" s="26"/>
      <c r="G39" s="92">
        <v>56657</v>
      </c>
      <c r="I39" s="68"/>
    </row>
    <row r="40" spans="3:9" ht="12.75" customHeight="1">
      <c r="C40" s="15">
        <v>34</v>
      </c>
      <c r="E40" s="31">
        <f t="shared" si="0"/>
        <v>29.6171875</v>
      </c>
      <c r="F40" s="26"/>
      <c r="G40" s="92">
        <v>56865</v>
      </c>
      <c r="I40" s="68"/>
    </row>
    <row r="41" spans="3:9" ht="12.75" customHeight="1">
      <c r="C41" s="15">
        <v>35</v>
      </c>
      <c r="E41" s="31">
        <f t="shared" si="0"/>
        <v>29.725520833333334</v>
      </c>
      <c r="F41" s="26"/>
      <c r="G41" s="92">
        <v>57073</v>
      </c>
      <c r="I41" s="68"/>
    </row>
    <row r="42" spans="3:9" ht="12.75" customHeight="1">
      <c r="C42" s="15">
        <v>36</v>
      </c>
      <c r="E42" s="31">
        <f t="shared" si="0"/>
        <v>29.833854166666665</v>
      </c>
      <c r="F42" s="26"/>
      <c r="G42" s="92">
        <v>57281</v>
      </c>
      <c r="I42" s="68"/>
    </row>
    <row r="43" spans="3:9" ht="12.75" customHeight="1">
      <c r="C43" s="15">
        <v>37</v>
      </c>
      <c r="E43" s="31">
        <f t="shared" si="0"/>
        <v>29.9421875</v>
      </c>
      <c r="F43" s="26"/>
      <c r="G43" s="92">
        <v>57489</v>
      </c>
      <c r="I43" s="68"/>
    </row>
    <row r="44" spans="3:9" ht="12.75" customHeight="1">
      <c r="C44" s="15">
        <v>38</v>
      </c>
      <c r="E44" s="31">
        <f t="shared" si="0"/>
        <v>30.050520833333334</v>
      </c>
      <c r="F44" s="26"/>
      <c r="G44" s="92">
        <v>57697</v>
      </c>
      <c r="I44" s="68"/>
    </row>
    <row r="45" spans="3:9" ht="12.75" customHeight="1">
      <c r="C45" s="15">
        <v>39</v>
      </c>
      <c r="E45" s="31">
        <f t="shared" si="0"/>
        <v>30.158854166666668</v>
      </c>
      <c r="F45" s="26"/>
      <c r="G45" s="92">
        <v>57905</v>
      </c>
      <c r="I45" s="68"/>
    </row>
    <row r="46" spans="3:9" ht="12.75" customHeight="1">
      <c r="C46" s="15">
        <v>40</v>
      </c>
      <c r="E46" s="31">
        <f t="shared" si="0"/>
        <v>30.2671875</v>
      </c>
      <c r="F46" s="26"/>
      <c r="G46" s="92">
        <v>58113</v>
      </c>
      <c r="I46" s="68"/>
    </row>
    <row r="47" spans="3:9" ht="12.75" customHeight="1">
      <c r="C47" s="15"/>
      <c r="E47" s="26"/>
      <c r="F47" s="26"/>
      <c r="G47" s="50"/>
      <c r="I47" s="68"/>
    </row>
    <row r="48" spans="2:9" ht="15.75">
      <c r="B48" t="s">
        <v>174</v>
      </c>
      <c r="C48" s="15"/>
      <c r="E48" s="26"/>
      <c r="F48" s="26"/>
      <c r="G48" s="50"/>
      <c r="I48" s="68"/>
    </row>
    <row r="49" ht="12.75">
      <c r="I49" s="19"/>
    </row>
    <row r="50" ht="12.75">
      <c r="A50" t="s">
        <v>9</v>
      </c>
    </row>
    <row r="51" spans="1:9" ht="12.75">
      <c r="A51" t="s">
        <v>9</v>
      </c>
      <c r="B51" s="24"/>
      <c r="C51" s="22"/>
      <c r="D51" s="22"/>
      <c r="E51" s="22"/>
      <c r="F51" s="22"/>
      <c r="G51" s="22"/>
      <c r="H51" s="22"/>
      <c r="I51" s="22"/>
    </row>
    <row r="52" spans="1:9" ht="12.75">
      <c r="A52" t="s">
        <v>9</v>
      </c>
      <c r="B52" s="22"/>
      <c r="C52" s="22"/>
      <c r="D52" s="22"/>
      <c r="E52" s="22"/>
      <c r="F52" s="22"/>
      <c r="G52" s="22"/>
      <c r="H52" s="22"/>
      <c r="I52" s="22"/>
    </row>
    <row r="53" spans="1:9" ht="12.75">
      <c r="A53" t="s">
        <v>9</v>
      </c>
      <c r="B53" s="22"/>
      <c r="C53" s="22"/>
      <c r="D53" s="22"/>
      <c r="E53" s="22"/>
      <c r="F53" s="22"/>
      <c r="G53" s="22"/>
      <c r="H53" s="22"/>
      <c r="I53" s="22"/>
    </row>
  </sheetData>
  <sheetProtection/>
  <mergeCells count="4">
    <mergeCell ref="A1:I1"/>
    <mergeCell ref="A2:I2"/>
    <mergeCell ref="A3:I3"/>
    <mergeCell ref="A4:I4"/>
  </mergeCells>
  <printOptions/>
  <pageMargins left="0.75" right="0.5" top="0.75" bottom="0.25" header="0.25" footer="0.25"/>
  <pageSetup horizontalDpi="600" verticalDpi="600" orientation="portrait" scale="11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4" sqref="A4:I4"/>
    </sheetView>
  </sheetViews>
  <sheetFormatPr defaultColWidth="11.421875" defaultRowHeight="12.75"/>
  <cols>
    <col min="1" max="8" width="8.8515625" style="0" customWidth="1"/>
    <col min="9" max="9" width="11.421875" style="0" bestFit="1" customWidth="1"/>
    <col min="10" max="16384" width="8.8515625" style="0" customWidth="1"/>
  </cols>
  <sheetData>
    <row r="1" spans="1:9" ht="12.75">
      <c r="A1" s="128" t="s">
        <v>90</v>
      </c>
      <c r="B1" s="128"/>
      <c r="C1" s="128"/>
      <c r="D1" s="128"/>
      <c r="E1" s="128"/>
      <c r="F1" s="128"/>
      <c r="G1" s="128"/>
      <c r="H1" s="128"/>
      <c r="I1" s="128"/>
    </row>
    <row r="2" spans="1:9" ht="12.75">
      <c r="A2" s="128" t="s">
        <v>204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28" t="s">
        <v>212</v>
      </c>
      <c r="B3" s="128"/>
      <c r="C3" s="128"/>
      <c r="D3" s="128"/>
      <c r="E3" s="128"/>
      <c r="F3" s="128"/>
      <c r="G3" s="128"/>
      <c r="H3" s="128"/>
      <c r="I3" s="128"/>
    </row>
    <row r="4" spans="1:9" ht="12.75">
      <c r="A4" s="128" t="s">
        <v>9</v>
      </c>
      <c r="B4" s="128"/>
      <c r="C4" s="128"/>
      <c r="D4" s="128"/>
      <c r="E4" s="128"/>
      <c r="F4" s="128"/>
      <c r="G4" s="128"/>
      <c r="H4" s="128"/>
      <c r="I4" s="128"/>
    </row>
    <row r="5" spans="3:9" ht="13.5">
      <c r="C5" s="2" t="s">
        <v>18</v>
      </c>
      <c r="D5" s="3"/>
      <c r="E5" s="18" t="s">
        <v>26</v>
      </c>
      <c r="F5" s="18"/>
      <c r="G5" s="84" t="s">
        <v>27</v>
      </c>
      <c r="H5" s="20"/>
      <c r="I5" s="19"/>
    </row>
    <row r="6" spans="3:8" ht="15.75">
      <c r="C6" s="12">
        <v>0</v>
      </c>
      <c r="D6" s="9"/>
      <c r="E6" s="31">
        <f>+G6/8/240</f>
        <v>22.8453125</v>
      </c>
      <c r="F6" s="31"/>
      <c r="G6" s="92">
        <v>43863</v>
      </c>
      <c r="H6" s="21"/>
    </row>
    <row r="7" spans="3:8" ht="15.75">
      <c r="C7" s="12">
        <v>1</v>
      </c>
      <c r="D7" s="9"/>
      <c r="E7" s="31">
        <f aca="true" t="shared" si="0" ref="E7:E46">+G7/8/240</f>
        <v>23.211458333333333</v>
      </c>
      <c r="F7" s="31"/>
      <c r="G7" s="92">
        <v>44566</v>
      </c>
      <c r="H7" s="21"/>
    </row>
    <row r="8" spans="3:8" ht="15.75">
      <c r="C8" s="12">
        <v>2</v>
      </c>
      <c r="D8" s="9"/>
      <c r="E8" s="31">
        <f t="shared" si="0"/>
        <v>23.291666666666668</v>
      </c>
      <c r="F8" s="31"/>
      <c r="G8" s="92">
        <v>44720</v>
      </c>
      <c r="H8" s="21"/>
    </row>
    <row r="9" spans="3:8" ht="15.75">
      <c r="C9" s="12">
        <v>3</v>
      </c>
      <c r="D9" s="9"/>
      <c r="E9" s="31">
        <f t="shared" si="0"/>
        <v>23.371354166666666</v>
      </c>
      <c r="F9" s="31"/>
      <c r="G9" s="92">
        <v>44873</v>
      </c>
      <c r="H9" s="21"/>
    </row>
    <row r="10" spans="3:8" ht="15.75">
      <c r="C10" s="12">
        <v>4</v>
      </c>
      <c r="D10" s="9"/>
      <c r="E10" s="31">
        <f t="shared" si="0"/>
        <v>23.452083333333334</v>
      </c>
      <c r="F10" s="31"/>
      <c r="G10" s="92">
        <v>45028</v>
      </c>
      <c r="H10" s="21"/>
    </row>
    <row r="11" spans="3:8" ht="15.75">
      <c r="C11" s="12">
        <v>5</v>
      </c>
      <c r="D11" s="9"/>
      <c r="E11" s="31">
        <f t="shared" si="0"/>
        <v>23.530208333333334</v>
      </c>
      <c r="F11" s="31"/>
      <c r="G11" s="92">
        <v>45178</v>
      </c>
      <c r="H11" s="21"/>
    </row>
    <row r="12" spans="3:8" ht="15.75">
      <c r="C12" s="12">
        <v>6</v>
      </c>
      <c r="D12" s="9"/>
      <c r="E12" s="31">
        <f t="shared" si="0"/>
        <v>23.8671875</v>
      </c>
      <c r="F12" s="31"/>
      <c r="G12" s="92">
        <v>45825</v>
      </c>
      <c r="H12" s="21"/>
    </row>
    <row r="13" spans="3:8" ht="15.75">
      <c r="C13" s="12">
        <v>7</v>
      </c>
      <c r="D13" s="9"/>
      <c r="E13" s="31">
        <f t="shared" si="0"/>
        <v>24.298958333333335</v>
      </c>
      <c r="F13" s="31"/>
      <c r="G13" s="92">
        <v>46654</v>
      </c>
      <c r="H13" s="21"/>
    </row>
    <row r="14" spans="3:8" ht="15.75">
      <c r="C14" s="12">
        <v>8</v>
      </c>
      <c r="D14" s="9"/>
      <c r="E14" s="31">
        <f t="shared" si="0"/>
        <v>24.911458333333332</v>
      </c>
      <c r="F14" s="31"/>
      <c r="G14" s="92">
        <v>47830</v>
      </c>
      <c r="H14" s="21"/>
    </row>
    <row r="15" spans="3:8" ht="15.75">
      <c r="C15" s="12">
        <v>9</v>
      </c>
      <c r="D15" s="9"/>
      <c r="E15" s="31">
        <f t="shared" si="0"/>
        <v>25.314583333333335</v>
      </c>
      <c r="F15" s="31"/>
      <c r="G15" s="92">
        <v>48604</v>
      </c>
      <c r="H15" s="21"/>
    </row>
    <row r="16" spans="3:8" ht="15.75">
      <c r="C16" s="12">
        <v>10</v>
      </c>
      <c r="D16" s="9"/>
      <c r="E16" s="31">
        <f t="shared" si="0"/>
        <v>26.213020833333335</v>
      </c>
      <c r="F16" s="31"/>
      <c r="G16" s="92">
        <v>50329</v>
      </c>
      <c r="H16" s="13"/>
    </row>
    <row r="17" spans="3:8" ht="15.75">
      <c r="C17" s="12">
        <v>11</v>
      </c>
      <c r="D17" s="9"/>
      <c r="E17" s="31">
        <f t="shared" si="0"/>
        <v>26.6390625</v>
      </c>
      <c r="F17" s="31"/>
      <c r="G17" s="92">
        <v>51147</v>
      </c>
      <c r="H17" s="13"/>
    </row>
    <row r="18" spans="3:8" ht="15.75">
      <c r="C18" s="12">
        <v>12</v>
      </c>
      <c r="D18" s="9" t="s">
        <v>9</v>
      </c>
      <c r="E18" s="31">
        <f t="shared" si="0"/>
        <v>27.49375</v>
      </c>
      <c r="F18" s="31"/>
      <c r="G18" s="92">
        <v>52788</v>
      </c>
      <c r="H18" s="13"/>
    </row>
    <row r="19" spans="3:8" ht="15.75">
      <c r="C19" s="12">
        <v>13</v>
      </c>
      <c r="D19" s="9"/>
      <c r="E19" s="31">
        <f t="shared" si="0"/>
        <v>28.349479166666665</v>
      </c>
      <c r="F19" s="31"/>
      <c r="G19" s="92">
        <v>54431</v>
      </c>
      <c r="H19" s="13"/>
    </row>
    <row r="20" spans="3:8" ht="15.75">
      <c r="C20" s="15">
        <v>14</v>
      </c>
      <c r="D20" s="9"/>
      <c r="E20" s="31">
        <f t="shared" si="0"/>
        <v>28.8734375</v>
      </c>
      <c r="F20" s="31"/>
      <c r="G20" s="92">
        <v>55437</v>
      </c>
      <c r="H20" s="21"/>
    </row>
    <row r="21" spans="3:8" ht="15.75">
      <c r="C21" s="15">
        <v>15</v>
      </c>
      <c r="D21" s="22"/>
      <c r="E21" s="31">
        <f t="shared" si="0"/>
        <v>29.346354166666668</v>
      </c>
      <c r="F21" s="26"/>
      <c r="G21" s="92">
        <v>56345</v>
      </c>
      <c r="H21" s="22"/>
    </row>
    <row r="22" spans="3:7" ht="15.75">
      <c r="C22" s="15">
        <v>16</v>
      </c>
      <c r="E22" s="31">
        <f t="shared" si="0"/>
        <v>29.475</v>
      </c>
      <c r="F22" s="26"/>
      <c r="G22" s="92">
        <v>56592</v>
      </c>
    </row>
    <row r="23" spans="3:7" ht="15.75">
      <c r="C23" s="15">
        <v>17</v>
      </c>
      <c r="E23" s="31">
        <f t="shared" si="0"/>
        <v>29.575</v>
      </c>
      <c r="F23" s="26"/>
      <c r="G23" s="92">
        <v>56784</v>
      </c>
    </row>
    <row r="24" spans="3:7" ht="15.75">
      <c r="C24" s="15">
        <v>18</v>
      </c>
      <c r="E24" s="31">
        <f t="shared" si="0"/>
        <v>30.094791666666666</v>
      </c>
      <c r="F24" s="26"/>
      <c r="G24" s="92">
        <v>57782</v>
      </c>
    </row>
    <row r="25" spans="3:7" ht="15.75">
      <c r="C25" s="15">
        <v>19</v>
      </c>
      <c r="E25" s="31">
        <f t="shared" si="0"/>
        <v>30.5890625</v>
      </c>
      <c r="F25" s="26"/>
      <c r="G25" s="92">
        <v>58731</v>
      </c>
    </row>
    <row r="26" spans="3:7" ht="15.75">
      <c r="C26" s="15">
        <v>20</v>
      </c>
      <c r="E26" s="31">
        <f t="shared" si="0"/>
        <v>30.666666666666668</v>
      </c>
      <c r="F26" s="26"/>
      <c r="G26" s="92">
        <v>58880</v>
      </c>
    </row>
    <row r="27" spans="3:8" ht="15.75">
      <c r="C27" s="15">
        <v>21</v>
      </c>
      <c r="D27" s="22"/>
      <c r="E27" s="31">
        <f t="shared" si="0"/>
        <v>30.800520833333334</v>
      </c>
      <c r="F27" s="26"/>
      <c r="G27" s="92">
        <v>59137</v>
      </c>
      <c r="H27" s="22"/>
    </row>
    <row r="28" spans="3:8" ht="15.75">
      <c r="C28" s="15">
        <v>22</v>
      </c>
      <c r="D28" s="22"/>
      <c r="E28" s="31">
        <f t="shared" si="0"/>
        <v>30.902083333333334</v>
      </c>
      <c r="F28" s="26"/>
      <c r="G28" s="92">
        <v>59332</v>
      </c>
      <c r="H28" s="22"/>
    </row>
    <row r="29" spans="3:8" ht="15.75">
      <c r="C29" s="15">
        <v>23</v>
      </c>
      <c r="D29" s="22"/>
      <c r="E29" s="31">
        <f t="shared" si="0"/>
        <v>31.4765625</v>
      </c>
      <c r="F29" s="26"/>
      <c r="G29" s="92">
        <v>60435</v>
      </c>
      <c r="H29" s="22"/>
    </row>
    <row r="30" spans="3:8" ht="15.75">
      <c r="C30" s="15">
        <v>24</v>
      </c>
      <c r="D30" s="22"/>
      <c r="E30" s="31">
        <f t="shared" si="0"/>
        <v>32.2609375</v>
      </c>
      <c r="F30" s="26"/>
      <c r="G30" s="92">
        <v>61941</v>
      </c>
      <c r="H30" s="22"/>
    </row>
    <row r="31" spans="3:8" ht="15.75">
      <c r="C31" s="15">
        <v>25</v>
      </c>
      <c r="D31" s="22"/>
      <c r="E31" s="31">
        <f t="shared" si="0"/>
        <v>33.12552083333333</v>
      </c>
      <c r="F31" s="26"/>
      <c r="G31" s="92">
        <v>63601</v>
      </c>
      <c r="H31" s="22"/>
    </row>
    <row r="32" spans="3:7" ht="15.75">
      <c r="C32" s="15">
        <v>26</v>
      </c>
      <c r="E32" s="31">
        <f t="shared" si="0"/>
        <v>33.83125</v>
      </c>
      <c r="F32" s="26"/>
      <c r="G32" s="92">
        <v>64956</v>
      </c>
    </row>
    <row r="33" spans="3:7" ht="15.75">
      <c r="C33" s="15">
        <v>27</v>
      </c>
      <c r="E33" s="31">
        <f t="shared" si="0"/>
        <v>34.389583333333334</v>
      </c>
      <c r="F33" s="26"/>
      <c r="G33" s="92">
        <v>66028</v>
      </c>
    </row>
    <row r="34" spans="3:7" ht="15.75">
      <c r="C34" s="15">
        <v>28</v>
      </c>
      <c r="E34" s="31">
        <f t="shared" si="0"/>
        <v>34.47083333333333</v>
      </c>
      <c r="F34" s="26"/>
      <c r="G34" s="92">
        <v>66184</v>
      </c>
    </row>
    <row r="35" spans="3:7" ht="15.75">
      <c r="C35" s="15">
        <v>29</v>
      </c>
      <c r="E35" s="31">
        <f t="shared" si="0"/>
        <v>34.6</v>
      </c>
      <c r="F35" s="26"/>
      <c r="G35" s="92">
        <v>66432</v>
      </c>
    </row>
    <row r="36" spans="3:7" ht="15.75">
      <c r="C36" s="15">
        <v>30</v>
      </c>
      <c r="E36" s="31">
        <f t="shared" si="0"/>
        <v>34.72864583333333</v>
      </c>
      <c r="F36" s="26"/>
      <c r="G36" s="92">
        <v>66679</v>
      </c>
    </row>
    <row r="37" spans="3:7" ht="15.75">
      <c r="C37" s="15">
        <v>31</v>
      </c>
      <c r="E37" s="31">
        <f t="shared" si="0"/>
        <v>34.8578125</v>
      </c>
      <c r="F37" s="26"/>
      <c r="G37" s="92">
        <v>66927</v>
      </c>
    </row>
    <row r="38" spans="3:7" ht="15.75">
      <c r="C38" s="15">
        <v>32</v>
      </c>
      <c r="E38" s="31">
        <f t="shared" si="0"/>
        <v>34.98645833333333</v>
      </c>
      <c r="F38" s="26"/>
      <c r="G38" s="92">
        <v>67174</v>
      </c>
    </row>
    <row r="39" spans="3:7" ht="15.75">
      <c r="C39" s="15">
        <v>33</v>
      </c>
      <c r="E39" s="31">
        <f t="shared" si="0"/>
        <v>35.115625</v>
      </c>
      <c r="F39" s="26"/>
      <c r="G39" s="92">
        <v>67422</v>
      </c>
    </row>
    <row r="40" spans="3:7" ht="15.75">
      <c r="C40" s="15">
        <v>34</v>
      </c>
      <c r="E40" s="31">
        <f t="shared" si="0"/>
        <v>35.24427083333333</v>
      </c>
      <c r="F40" s="26"/>
      <c r="G40" s="92">
        <v>67669</v>
      </c>
    </row>
    <row r="41" spans="3:7" ht="15.75">
      <c r="C41" s="15">
        <v>35</v>
      </c>
      <c r="E41" s="31">
        <f t="shared" si="0"/>
        <v>35.3734375</v>
      </c>
      <c r="F41" s="26"/>
      <c r="G41" s="92">
        <v>67917</v>
      </c>
    </row>
    <row r="42" spans="3:7" ht="15.75">
      <c r="C42" s="15">
        <v>36</v>
      </c>
      <c r="E42" s="31">
        <f t="shared" si="0"/>
        <v>35.50208333333333</v>
      </c>
      <c r="F42" s="26"/>
      <c r="G42" s="92">
        <v>68164</v>
      </c>
    </row>
    <row r="43" spans="3:7" ht="15.75">
      <c r="C43" s="15">
        <v>37</v>
      </c>
      <c r="E43" s="31">
        <f t="shared" si="0"/>
        <v>35.63125</v>
      </c>
      <c r="F43" s="26"/>
      <c r="G43" s="92">
        <v>68412</v>
      </c>
    </row>
    <row r="44" spans="3:7" ht="15.75">
      <c r="C44" s="15">
        <v>38</v>
      </c>
      <c r="E44" s="31">
        <f t="shared" si="0"/>
        <v>35.75989583333333</v>
      </c>
      <c r="F44" s="26"/>
      <c r="G44" s="92">
        <v>68659</v>
      </c>
    </row>
    <row r="45" spans="3:7" ht="15.75">
      <c r="C45" s="15">
        <v>39</v>
      </c>
      <c r="E45" s="31">
        <f t="shared" si="0"/>
        <v>35.8890625</v>
      </c>
      <c r="F45" s="26"/>
      <c r="G45" s="92">
        <v>68907</v>
      </c>
    </row>
    <row r="46" spans="3:7" ht="15.75">
      <c r="C46" s="15">
        <v>40</v>
      </c>
      <c r="E46" s="31">
        <f t="shared" si="0"/>
        <v>36.01770833333333</v>
      </c>
      <c r="F46" s="26"/>
      <c r="G46" s="92">
        <v>69154</v>
      </c>
    </row>
    <row r="47" spans="3:9" ht="15.75">
      <c r="C47" s="15"/>
      <c r="E47" s="26"/>
      <c r="F47" s="26"/>
      <c r="G47" s="50"/>
      <c r="I47" s="68"/>
    </row>
    <row r="48" spans="2:9" ht="15.75">
      <c r="B48" t="s">
        <v>174</v>
      </c>
      <c r="C48" s="15"/>
      <c r="E48" s="26"/>
      <c r="F48" s="26"/>
      <c r="G48" s="50"/>
      <c r="I48" s="68"/>
    </row>
  </sheetData>
  <sheetProtection/>
  <mergeCells count="4">
    <mergeCell ref="A1:I1"/>
    <mergeCell ref="A2:I2"/>
    <mergeCell ref="A3:I3"/>
    <mergeCell ref="A4:I4"/>
  </mergeCells>
  <printOptions/>
  <pageMargins left="0.7" right="0.7" top="0.25" bottom="0.25" header="0.3" footer="0.3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6" width="8.8515625" style="0" customWidth="1"/>
    <col min="7" max="7" width="10.28125" style="0" bestFit="1" customWidth="1"/>
    <col min="8" max="8" width="12.421875" style="0" customWidth="1"/>
    <col min="9" max="9" width="10.140625" style="0" bestFit="1" customWidth="1"/>
    <col min="10" max="10" width="10.28125" style="0" bestFit="1" customWidth="1"/>
    <col min="11" max="16384" width="8.8515625" style="0" customWidth="1"/>
  </cols>
  <sheetData>
    <row r="1" spans="1:8" ht="13.5" customHeight="1">
      <c r="A1" s="140" t="s">
        <v>90</v>
      </c>
      <c r="B1" s="140"/>
      <c r="C1" s="140"/>
      <c r="D1" s="140"/>
      <c r="E1" s="140"/>
      <c r="F1" s="140"/>
      <c r="G1" s="140"/>
      <c r="H1" s="140"/>
    </row>
    <row r="2" spans="1:8" ht="13.5" customHeight="1">
      <c r="A2" s="140" t="s">
        <v>87</v>
      </c>
      <c r="B2" s="140"/>
      <c r="C2" s="140"/>
      <c r="D2" s="140"/>
      <c r="E2" s="140"/>
      <c r="F2" s="140"/>
      <c r="G2" s="140"/>
      <c r="H2" s="140"/>
    </row>
    <row r="3" spans="1:8" ht="13.5" customHeight="1">
      <c r="A3" s="140" t="s">
        <v>212</v>
      </c>
      <c r="B3" s="140"/>
      <c r="C3" s="140"/>
      <c r="D3" s="140"/>
      <c r="E3" s="140"/>
      <c r="F3" s="140"/>
      <c r="G3" s="140"/>
      <c r="H3" s="140"/>
    </row>
    <row r="4" spans="1:7" ht="13.5" customHeight="1">
      <c r="A4" t="s">
        <v>9</v>
      </c>
      <c r="F4" s="34"/>
      <c r="G4" s="34"/>
    </row>
    <row r="5" spans="3:9" ht="13.5" customHeight="1">
      <c r="C5" s="2" t="s">
        <v>18</v>
      </c>
      <c r="D5" s="3"/>
      <c r="E5" s="18" t="s">
        <v>26</v>
      </c>
      <c r="F5" s="66"/>
      <c r="G5" s="67" t="s">
        <v>76</v>
      </c>
      <c r="H5" s="20"/>
      <c r="I5" s="19"/>
    </row>
    <row r="6" spans="3:9" ht="12.75" customHeight="1">
      <c r="C6" s="12">
        <v>0</v>
      </c>
      <c r="D6" s="9"/>
      <c r="E6" s="31">
        <f>+G6/250/8</f>
        <v>19.779</v>
      </c>
      <c r="F6" s="31"/>
      <c r="G6" s="92">
        <v>39558</v>
      </c>
      <c r="H6" s="76" t="s">
        <v>9</v>
      </c>
      <c r="I6" s="73"/>
    </row>
    <row r="7" spans="3:9" ht="12.75" customHeight="1">
      <c r="C7" s="12">
        <v>1</v>
      </c>
      <c r="D7" s="9"/>
      <c r="E7" s="31">
        <f aca="true" t="shared" si="0" ref="E7:E46">+G7/250/8</f>
        <v>19.808</v>
      </c>
      <c r="F7" s="31"/>
      <c r="G7" s="92">
        <v>39616</v>
      </c>
      <c r="H7" s="76" t="s">
        <v>9</v>
      </c>
      <c r="I7" s="73"/>
    </row>
    <row r="8" spans="3:9" ht="12.75" customHeight="1">
      <c r="C8" s="12">
        <v>2</v>
      </c>
      <c r="D8" s="9"/>
      <c r="E8" s="31">
        <f t="shared" si="0"/>
        <v>19.838</v>
      </c>
      <c r="F8" s="31"/>
      <c r="G8" s="92">
        <v>39676</v>
      </c>
      <c r="H8" s="76" t="s">
        <v>9</v>
      </c>
      <c r="I8" s="73"/>
    </row>
    <row r="9" spans="3:9" ht="12.75" customHeight="1">
      <c r="C9" s="12">
        <v>3</v>
      </c>
      <c r="D9" s="9"/>
      <c r="E9" s="31">
        <f t="shared" si="0"/>
        <v>19.8675</v>
      </c>
      <c r="F9" s="31"/>
      <c r="G9" s="92">
        <v>39735</v>
      </c>
      <c r="H9" s="76" t="s">
        <v>9</v>
      </c>
      <c r="I9" s="73"/>
    </row>
    <row r="10" spans="3:9" ht="12.75" customHeight="1">
      <c r="C10" s="12">
        <v>4</v>
      </c>
      <c r="D10" s="9"/>
      <c r="E10" s="31">
        <f t="shared" si="0"/>
        <v>20.0235</v>
      </c>
      <c r="F10" s="31"/>
      <c r="G10" s="92">
        <v>40047</v>
      </c>
      <c r="H10" s="76" t="s">
        <v>9</v>
      </c>
      <c r="I10" s="73"/>
    </row>
    <row r="11" spans="3:9" ht="12.75" customHeight="1">
      <c r="C11" s="12">
        <v>5</v>
      </c>
      <c r="D11" s="9"/>
      <c r="E11" s="31">
        <f t="shared" si="0"/>
        <v>20.1495</v>
      </c>
      <c r="F11" s="31"/>
      <c r="G11" s="92">
        <v>40299</v>
      </c>
      <c r="H11" s="76" t="s">
        <v>9</v>
      </c>
      <c r="I11" s="73"/>
    </row>
    <row r="12" spans="3:9" ht="12.75" customHeight="1">
      <c r="C12" s="12">
        <v>6</v>
      </c>
      <c r="D12" s="9"/>
      <c r="E12" s="31">
        <f t="shared" si="0"/>
        <v>20.276</v>
      </c>
      <c r="F12" s="31"/>
      <c r="G12" s="92">
        <v>40552</v>
      </c>
      <c r="H12" s="76" t="s">
        <v>9</v>
      </c>
      <c r="I12" s="73"/>
    </row>
    <row r="13" spans="3:9" ht="12.75" customHeight="1">
      <c r="C13" s="12">
        <v>7</v>
      </c>
      <c r="D13" s="9"/>
      <c r="E13" s="31">
        <f t="shared" si="0"/>
        <v>20.402</v>
      </c>
      <c r="F13" s="31"/>
      <c r="G13" s="92">
        <v>40804</v>
      </c>
      <c r="H13" s="76" t="s">
        <v>9</v>
      </c>
      <c r="I13" s="73"/>
    </row>
    <row r="14" spans="3:9" ht="12.75" customHeight="1">
      <c r="C14" s="12">
        <v>8</v>
      </c>
      <c r="D14" s="9"/>
      <c r="E14" s="31">
        <f t="shared" si="0"/>
        <v>20.5285</v>
      </c>
      <c r="F14" s="31"/>
      <c r="G14" s="92">
        <v>41057</v>
      </c>
      <c r="H14" s="76" t="s">
        <v>9</v>
      </c>
      <c r="I14" s="73"/>
    </row>
    <row r="15" spans="3:9" ht="12.75" customHeight="1">
      <c r="C15" s="12">
        <v>9</v>
      </c>
      <c r="D15" s="9"/>
      <c r="E15" s="31">
        <f t="shared" si="0"/>
        <v>21.387</v>
      </c>
      <c r="F15" s="31"/>
      <c r="G15" s="92">
        <v>42774</v>
      </c>
      <c r="H15" s="76" t="s">
        <v>9</v>
      </c>
      <c r="I15" s="73"/>
    </row>
    <row r="16" spans="3:7" ht="12.75" customHeight="1">
      <c r="C16" s="12">
        <v>10</v>
      </c>
      <c r="D16" s="9"/>
      <c r="E16" s="31">
        <f t="shared" si="0"/>
        <v>21.513</v>
      </c>
      <c r="F16" s="31"/>
      <c r="G16" s="92">
        <v>43026</v>
      </c>
    </row>
    <row r="17" spans="3:7" ht="12.75" customHeight="1">
      <c r="C17" s="12">
        <v>11</v>
      </c>
      <c r="D17" s="9"/>
      <c r="E17" s="31">
        <f t="shared" si="0"/>
        <v>21.6395</v>
      </c>
      <c r="F17" s="31"/>
      <c r="G17" s="92">
        <v>43279</v>
      </c>
    </row>
    <row r="18" spans="3:7" ht="12.75" customHeight="1">
      <c r="C18" s="12">
        <v>12</v>
      </c>
      <c r="D18" s="9" t="s">
        <v>9</v>
      </c>
      <c r="E18" s="31">
        <f t="shared" si="0"/>
        <v>21.7655</v>
      </c>
      <c r="F18" s="31"/>
      <c r="G18" s="92">
        <v>43531</v>
      </c>
    </row>
    <row r="19" spans="3:7" ht="12.75" customHeight="1">
      <c r="C19" s="12">
        <v>13</v>
      </c>
      <c r="D19" s="9"/>
      <c r="E19" s="31">
        <f t="shared" si="0"/>
        <v>21.892</v>
      </c>
      <c r="F19" s="31"/>
      <c r="G19" s="92">
        <v>43784</v>
      </c>
    </row>
    <row r="20" spans="3:7" ht="12.75" customHeight="1">
      <c r="C20" s="15">
        <v>14</v>
      </c>
      <c r="D20" s="9"/>
      <c r="E20" s="31">
        <f t="shared" si="0"/>
        <v>22.018</v>
      </c>
      <c r="F20" s="31"/>
      <c r="G20" s="92">
        <v>44036</v>
      </c>
    </row>
    <row r="21" spans="3:7" ht="12.75" customHeight="1">
      <c r="C21" s="15">
        <v>15</v>
      </c>
      <c r="D21" s="22"/>
      <c r="E21" s="31">
        <f t="shared" si="0"/>
        <v>22.1445</v>
      </c>
      <c r="F21" s="26"/>
      <c r="G21" s="92">
        <v>44289</v>
      </c>
    </row>
    <row r="22" spans="3:7" ht="12.75" customHeight="1">
      <c r="C22" s="15">
        <v>16</v>
      </c>
      <c r="E22" s="31">
        <f t="shared" si="0"/>
        <v>22.2705</v>
      </c>
      <c r="F22" s="26"/>
      <c r="G22" s="92">
        <v>44541</v>
      </c>
    </row>
    <row r="23" spans="3:7" ht="12.75" customHeight="1">
      <c r="C23" s="15">
        <v>17</v>
      </c>
      <c r="E23" s="31">
        <f t="shared" si="0"/>
        <v>22.397</v>
      </c>
      <c r="F23" s="26"/>
      <c r="G23" s="92">
        <v>44794</v>
      </c>
    </row>
    <row r="24" spans="3:7" ht="12.75" customHeight="1">
      <c r="C24" s="15">
        <v>18</v>
      </c>
      <c r="E24" s="31">
        <f t="shared" si="0"/>
        <v>22.523</v>
      </c>
      <c r="F24" s="26"/>
      <c r="G24" s="92">
        <v>45046</v>
      </c>
    </row>
    <row r="25" spans="3:7" ht="12.75" customHeight="1">
      <c r="C25" s="15">
        <v>19</v>
      </c>
      <c r="E25" s="31">
        <f t="shared" si="0"/>
        <v>22.6495</v>
      </c>
      <c r="F25" s="26"/>
      <c r="G25" s="92">
        <v>45299</v>
      </c>
    </row>
    <row r="26" spans="3:7" ht="12.75" customHeight="1">
      <c r="C26" s="15">
        <v>20</v>
      </c>
      <c r="E26" s="31">
        <f t="shared" si="0"/>
        <v>22.7755</v>
      </c>
      <c r="F26" s="26"/>
      <c r="G26" s="92">
        <v>45551</v>
      </c>
    </row>
    <row r="27" spans="3:7" ht="12.75" customHeight="1">
      <c r="C27" s="15">
        <v>21</v>
      </c>
      <c r="D27" s="22"/>
      <c r="E27" s="31">
        <f t="shared" si="0"/>
        <v>22.902</v>
      </c>
      <c r="F27" s="26"/>
      <c r="G27" s="92">
        <v>45804</v>
      </c>
    </row>
    <row r="28" spans="3:7" ht="12.75" customHeight="1">
      <c r="C28" s="15">
        <v>22</v>
      </c>
      <c r="D28" s="22"/>
      <c r="E28" s="31">
        <f t="shared" si="0"/>
        <v>23.028</v>
      </c>
      <c r="F28" s="26"/>
      <c r="G28" s="92">
        <v>46056</v>
      </c>
    </row>
    <row r="29" spans="3:7" ht="12.75" customHeight="1">
      <c r="C29" s="15">
        <v>23</v>
      </c>
      <c r="D29" s="22"/>
      <c r="E29" s="31">
        <f t="shared" si="0"/>
        <v>23.1545</v>
      </c>
      <c r="F29" s="26"/>
      <c r="G29" s="92">
        <v>46309</v>
      </c>
    </row>
    <row r="30" spans="3:7" ht="12.75" customHeight="1">
      <c r="C30" s="15">
        <v>24</v>
      </c>
      <c r="D30" s="22"/>
      <c r="E30" s="31">
        <f t="shared" si="0"/>
        <v>23.2805</v>
      </c>
      <c r="F30" s="26"/>
      <c r="G30" s="92">
        <v>46561</v>
      </c>
    </row>
    <row r="31" spans="3:7" ht="12.75" customHeight="1">
      <c r="C31" s="15">
        <v>25</v>
      </c>
      <c r="D31" s="22"/>
      <c r="E31" s="31">
        <f t="shared" si="0"/>
        <v>23.407</v>
      </c>
      <c r="F31" s="26"/>
      <c r="G31" s="92">
        <v>46814</v>
      </c>
    </row>
    <row r="32" spans="3:7" ht="12.75" customHeight="1">
      <c r="C32" s="15">
        <v>26</v>
      </c>
      <c r="E32" s="31">
        <f t="shared" si="0"/>
        <v>23.533</v>
      </c>
      <c r="F32" s="26"/>
      <c r="G32" s="92">
        <v>47066</v>
      </c>
    </row>
    <row r="33" spans="3:7" ht="12.75" customHeight="1">
      <c r="C33" s="15">
        <v>27</v>
      </c>
      <c r="E33" s="31">
        <f t="shared" si="0"/>
        <v>23.6595</v>
      </c>
      <c r="F33" s="26"/>
      <c r="G33" s="92">
        <v>47319</v>
      </c>
    </row>
    <row r="34" spans="3:7" ht="12.75" customHeight="1">
      <c r="C34" s="15">
        <v>28</v>
      </c>
      <c r="E34" s="31">
        <f t="shared" si="0"/>
        <v>23.7855</v>
      </c>
      <c r="F34" s="26"/>
      <c r="G34" s="92">
        <v>47571</v>
      </c>
    </row>
    <row r="35" spans="3:7" ht="12.75" customHeight="1">
      <c r="C35" s="15">
        <v>29</v>
      </c>
      <c r="E35" s="31">
        <f t="shared" si="0"/>
        <v>23.912</v>
      </c>
      <c r="F35" s="26"/>
      <c r="G35" s="92">
        <v>47824</v>
      </c>
    </row>
    <row r="36" spans="3:7" ht="12.75" customHeight="1">
      <c r="C36" s="15">
        <v>30</v>
      </c>
      <c r="E36" s="31">
        <f t="shared" si="0"/>
        <v>24.038</v>
      </c>
      <c r="F36" s="26"/>
      <c r="G36" s="92">
        <v>48076</v>
      </c>
    </row>
    <row r="37" spans="3:7" ht="12.75" customHeight="1">
      <c r="C37" s="15">
        <v>31</v>
      </c>
      <c r="E37" s="31">
        <f t="shared" si="0"/>
        <v>24.1645</v>
      </c>
      <c r="F37" s="26"/>
      <c r="G37" s="92">
        <v>48329</v>
      </c>
    </row>
    <row r="38" spans="3:7" ht="12.75" customHeight="1">
      <c r="C38" s="15">
        <v>32</v>
      </c>
      <c r="E38" s="31">
        <f t="shared" si="0"/>
        <v>24.2905</v>
      </c>
      <c r="F38" s="26"/>
      <c r="G38" s="92">
        <v>48581</v>
      </c>
    </row>
    <row r="39" spans="3:7" ht="12.75" customHeight="1">
      <c r="C39" s="15">
        <v>33</v>
      </c>
      <c r="E39" s="31">
        <f t="shared" si="0"/>
        <v>24.417</v>
      </c>
      <c r="F39" s="26"/>
      <c r="G39" s="92">
        <v>48834</v>
      </c>
    </row>
    <row r="40" spans="3:7" ht="12.75" customHeight="1">
      <c r="C40" s="15">
        <v>34</v>
      </c>
      <c r="E40" s="31">
        <f t="shared" si="0"/>
        <v>24.543</v>
      </c>
      <c r="F40" s="26"/>
      <c r="G40" s="92">
        <v>49086</v>
      </c>
    </row>
    <row r="41" spans="3:7" ht="12.75" customHeight="1">
      <c r="C41" s="15">
        <v>35</v>
      </c>
      <c r="E41" s="31">
        <f t="shared" si="0"/>
        <v>24.6695</v>
      </c>
      <c r="F41" s="26"/>
      <c r="G41" s="92">
        <v>49339</v>
      </c>
    </row>
    <row r="42" spans="3:7" ht="12.75" customHeight="1">
      <c r="C42" s="15">
        <v>36</v>
      </c>
      <c r="E42" s="31">
        <f t="shared" si="0"/>
        <v>24.7955</v>
      </c>
      <c r="F42" s="26"/>
      <c r="G42" s="92">
        <v>49591</v>
      </c>
    </row>
    <row r="43" spans="3:7" ht="12.75" customHeight="1">
      <c r="C43" s="15">
        <v>37</v>
      </c>
      <c r="E43" s="31">
        <f t="shared" si="0"/>
        <v>24.922</v>
      </c>
      <c r="F43" s="26"/>
      <c r="G43" s="92">
        <v>49844</v>
      </c>
    </row>
    <row r="44" spans="3:7" ht="12.75" customHeight="1">
      <c r="C44" s="15">
        <v>38</v>
      </c>
      <c r="E44" s="31">
        <f t="shared" si="0"/>
        <v>25.048</v>
      </c>
      <c r="F44" s="26"/>
      <c r="G44" s="92">
        <v>50096</v>
      </c>
    </row>
    <row r="45" spans="3:7" ht="12.75" customHeight="1">
      <c r="C45" s="15">
        <v>39</v>
      </c>
      <c r="E45" s="31">
        <f t="shared" si="0"/>
        <v>25.1745</v>
      </c>
      <c r="F45" s="26"/>
      <c r="G45" s="92">
        <v>50349</v>
      </c>
    </row>
    <row r="46" spans="3:7" ht="12.75" customHeight="1">
      <c r="C46" s="15">
        <v>40</v>
      </c>
      <c r="E46" s="31">
        <f t="shared" si="0"/>
        <v>25.3005</v>
      </c>
      <c r="F46" s="26"/>
      <c r="G46" s="92">
        <v>50601</v>
      </c>
    </row>
    <row r="47" spans="3:7" ht="12.75" customHeight="1">
      <c r="C47" s="15"/>
      <c r="E47" s="26" t="s">
        <v>9</v>
      </c>
      <c r="F47" s="26"/>
      <c r="G47" s="50" t="s">
        <v>9</v>
      </c>
    </row>
    <row r="48" spans="2:7" ht="13.5" customHeight="1">
      <c r="B48" t="s">
        <v>164</v>
      </c>
      <c r="C48" s="15"/>
      <c r="F48" s="26"/>
      <c r="G48" s="50" t="s">
        <v>9</v>
      </c>
    </row>
    <row r="49" spans="3:7" ht="13.5" customHeight="1">
      <c r="C49" s="15"/>
      <c r="F49" s="26"/>
      <c r="G49" s="50"/>
    </row>
    <row r="50" spans="1:7" ht="13.5" customHeight="1">
      <c r="A50" t="s">
        <v>188</v>
      </c>
      <c r="C50" s="15"/>
      <c r="F50" s="26"/>
      <c r="G50" s="50"/>
    </row>
    <row r="51" spans="3:7" ht="13.5" customHeight="1">
      <c r="C51" s="15"/>
      <c r="F51" s="26"/>
      <c r="G51" s="50"/>
    </row>
    <row r="52" spans="1:7" ht="13.5" customHeight="1">
      <c r="A52" t="s">
        <v>189</v>
      </c>
      <c r="G52" s="51" t="s">
        <v>9</v>
      </c>
    </row>
    <row r="53" spans="5:7" ht="13.5" customHeight="1">
      <c r="E53" s="31"/>
      <c r="G53" s="51"/>
    </row>
    <row r="54" ht="13.5" customHeight="1">
      <c r="A54" t="s">
        <v>9</v>
      </c>
    </row>
    <row r="55" spans="1:7" ht="13.5" customHeight="1">
      <c r="A55" t="s">
        <v>9</v>
      </c>
      <c r="B55" s="24"/>
      <c r="C55" s="22"/>
      <c r="D55" s="22"/>
      <c r="E55" s="22"/>
      <c r="F55" s="22"/>
      <c r="G55" s="22"/>
    </row>
    <row r="56" spans="1:7" ht="13.5" customHeight="1">
      <c r="A56" t="s">
        <v>9</v>
      </c>
      <c r="B56" s="22"/>
      <c r="C56" s="22"/>
      <c r="D56" s="22"/>
      <c r="E56" s="22"/>
      <c r="F56" s="22"/>
      <c r="G56" s="22"/>
    </row>
    <row r="57" spans="1:7" ht="13.5" customHeight="1">
      <c r="A57" t="s">
        <v>9</v>
      </c>
      <c r="B57" s="22"/>
      <c r="C57" s="22"/>
      <c r="D57" s="22"/>
      <c r="E57" s="22"/>
      <c r="F57" s="22"/>
      <c r="G57" s="22"/>
    </row>
  </sheetData>
  <sheetProtection/>
  <mergeCells count="3">
    <mergeCell ref="A1:H1"/>
    <mergeCell ref="A2:H2"/>
    <mergeCell ref="A3:H3"/>
  </mergeCells>
  <printOptions/>
  <pageMargins left="0.75" right="0.75" top="0.75" bottom="0.25" header="0.25" footer="0.25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3" width="8.8515625" style="0" customWidth="1"/>
    <col min="4" max="5" width="27.421875" style="0" customWidth="1"/>
    <col min="6" max="6" width="16.421875" style="0" customWidth="1"/>
    <col min="7" max="16384" width="8.8515625" style="0" customWidth="1"/>
  </cols>
  <sheetData>
    <row r="1" spans="1:6" ht="13.5">
      <c r="A1" s="138" t="s">
        <v>90</v>
      </c>
      <c r="B1" s="138"/>
      <c r="C1" s="138"/>
      <c r="D1" s="138"/>
      <c r="E1" s="138"/>
      <c r="F1" s="138"/>
    </row>
    <row r="2" spans="1:6" ht="13.5">
      <c r="A2" s="138" t="s">
        <v>224</v>
      </c>
      <c r="B2" s="138"/>
      <c r="C2" s="138"/>
      <c r="D2" s="138"/>
      <c r="E2" s="138"/>
      <c r="F2" s="138"/>
    </row>
    <row r="3" spans="1:6" ht="13.5">
      <c r="A3" s="138" t="s">
        <v>9</v>
      </c>
      <c r="B3" s="138"/>
      <c r="C3" s="138"/>
      <c r="D3" s="138"/>
      <c r="E3" s="138"/>
      <c r="F3" s="138"/>
    </row>
    <row r="4" spans="1:5" ht="15.75">
      <c r="A4" s="9"/>
      <c r="B4" s="9"/>
      <c r="D4" s="110" t="s">
        <v>9</v>
      </c>
      <c r="E4" s="110" t="s">
        <v>9</v>
      </c>
    </row>
    <row r="5" spans="1:5" ht="15.75">
      <c r="A5" s="9"/>
      <c r="B5" s="22" t="s">
        <v>9</v>
      </c>
      <c r="C5" s="112" t="s">
        <v>9</v>
      </c>
      <c r="D5" s="114" t="s">
        <v>201</v>
      </c>
      <c r="E5" s="114" t="s">
        <v>201</v>
      </c>
    </row>
    <row r="6" spans="1:5" ht="15.75">
      <c r="A6" s="9"/>
      <c r="B6" s="9"/>
      <c r="C6" s="113" t="s">
        <v>18</v>
      </c>
      <c r="D6" s="113" t="s">
        <v>199</v>
      </c>
      <c r="E6" s="113" t="s">
        <v>200</v>
      </c>
    </row>
    <row r="7" spans="1:5" ht="18">
      <c r="A7" s="9"/>
      <c r="B7" s="9"/>
      <c r="C7" s="111">
        <v>0</v>
      </c>
      <c r="D7" s="117">
        <v>40846</v>
      </c>
      <c r="E7" s="115">
        <v>26306</v>
      </c>
    </row>
    <row r="8" spans="1:5" ht="18">
      <c r="A8" s="9"/>
      <c r="B8" s="9"/>
      <c r="C8" s="63">
        <v>1</v>
      </c>
      <c r="D8" s="118">
        <v>40946</v>
      </c>
      <c r="E8" s="116">
        <v>26406</v>
      </c>
    </row>
    <row r="9" spans="1:5" ht="18">
      <c r="A9" s="9"/>
      <c r="B9" s="9"/>
      <c r="C9" s="63">
        <v>2</v>
      </c>
      <c r="D9" s="118">
        <v>41046</v>
      </c>
      <c r="E9" s="116">
        <v>26506</v>
      </c>
    </row>
    <row r="10" spans="1:5" ht="18">
      <c r="A10" s="9"/>
      <c r="B10" s="9"/>
      <c r="C10" s="63">
        <v>3</v>
      </c>
      <c r="D10" s="118">
        <v>41146</v>
      </c>
      <c r="E10" s="116">
        <v>26606</v>
      </c>
    </row>
    <row r="11" spans="1:5" ht="18">
      <c r="A11" s="9"/>
      <c r="B11" s="9"/>
      <c r="C11" s="63">
        <v>4</v>
      </c>
      <c r="D11" s="118">
        <v>41246</v>
      </c>
      <c r="E11" s="116">
        <v>26706</v>
      </c>
    </row>
    <row r="12" spans="1:5" ht="18">
      <c r="A12" s="9"/>
      <c r="B12" s="9"/>
      <c r="C12" s="63">
        <v>5</v>
      </c>
      <c r="D12" s="118">
        <v>41346</v>
      </c>
      <c r="E12" s="116">
        <v>26806</v>
      </c>
    </row>
    <row r="13" spans="1:5" ht="18">
      <c r="A13" s="9"/>
      <c r="B13" s="9"/>
      <c r="C13" s="63">
        <v>6</v>
      </c>
      <c r="D13" s="118">
        <v>41446</v>
      </c>
      <c r="E13" s="116">
        <v>26906</v>
      </c>
    </row>
    <row r="14" spans="1:5" ht="18">
      <c r="A14" s="9"/>
      <c r="B14" s="9"/>
      <c r="C14" s="63">
        <v>7</v>
      </c>
      <c r="D14" s="118">
        <v>41546</v>
      </c>
      <c r="E14" s="116">
        <v>27006</v>
      </c>
    </row>
    <row r="15" spans="1:5" ht="18">
      <c r="A15" s="9"/>
      <c r="B15" s="9"/>
      <c r="C15" s="63">
        <v>8</v>
      </c>
      <c r="D15" s="118">
        <v>41646</v>
      </c>
      <c r="E15" s="116">
        <v>27106</v>
      </c>
    </row>
    <row r="16" spans="1:5" ht="18">
      <c r="A16" s="9"/>
      <c r="B16" s="9"/>
      <c r="C16" s="63">
        <v>9</v>
      </c>
      <c r="D16" s="118">
        <v>41746</v>
      </c>
      <c r="E16" s="116">
        <v>27206</v>
      </c>
    </row>
    <row r="17" spans="1:5" ht="18">
      <c r="A17" s="9"/>
      <c r="B17" s="9"/>
      <c r="C17" s="63">
        <v>10</v>
      </c>
      <c r="D17" s="118">
        <v>41846</v>
      </c>
      <c r="E17" s="116">
        <v>27306</v>
      </c>
    </row>
    <row r="18" spans="1:5" ht="18">
      <c r="A18" s="9"/>
      <c r="B18" s="9"/>
      <c r="C18" s="63">
        <v>11</v>
      </c>
      <c r="D18" s="118">
        <v>41946</v>
      </c>
      <c r="E18" s="116">
        <v>27406</v>
      </c>
    </row>
    <row r="19" spans="1:5" ht="18">
      <c r="A19" s="9"/>
      <c r="B19" s="9"/>
      <c r="C19" s="63">
        <v>12</v>
      </c>
      <c r="D19" s="118">
        <v>42046</v>
      </c>
      <c r="E19" s="116">
        <v>27506</v>
      </c>
    </row>
    <row r="20" spans="1:5" ht="18">
      <c r="A20" s="9"/>
      <c r="B20" s="9"/>
      <c r="C20" s="63">
        <v>13</v>
      </c>
      <c r="D20" s="118">
        <v>42146</v>
      </c>
      <c r="E20" s="116">
        <v>27606</v>
      </c>
    </row>
    <row r="21" spans="1:5" ht="18">
      <c r="A21" s="9"/>
      <c r="B21" s="9"/>
      <c r="C21" s="63">
        <v>14</v>
      </c>
      <c r="D21" s="118">
        <v>42246</v>
      </c>
      <c r="E21" s="116">
        <v>27706</v>
      </c>
    </row>
    <row r="22" spans="1:5" ht="18">
      <c r="A22" s="9"/>
      <c r="B22" s="9"/>
      <c r="C22" s="63">
        <v>15</v>
      </c>
      <c r="D22" s="118">
        <v>42346</v>
      </c>
      <c r="E22" s="116">
        <v>27806</v>
      </c>
    </row>
    <row r="23" spans="1:5" ht="18">
      <c r="A23" s="9"/>
      <c r="B23" s="9"/>
      <c r="C23" s="63">
        <v>16</v>
      </c>
      <c r="D23" s="118">
        <v>42446</v>
      </c>
      <c r="E23" s="116">
        <v>27906</v>
      </c>
    </row>
    <row r="24" spans="1:5" ht="18">
      <c r="A24" s="9"/>
      <c r="B24" s="9"/>
      <c r="C24" s="63">
        <v>17</v>
      </c>
      <c r="D24" s="118">
        <v>42546</v>
      </c>
      <c r="E24" s="116">
        <v>28006</v>
      </c>
    </row>
    <row r="25" spans="1:5" ht="18">
      <c r="A25" s="9"/>
      <c r="B25" s="9"/>
      <c r="C25" s="63">
        <v>18</v>
      </c>
      <c r="D25" s="118">
        <v>42646</v>
      </c>
      <c r="E25" s="116">
        <v>28106</v>
      </c>
    </row>
    <row r="26" spans="1:5" ht="18">
      <c r="A26" s="9"/>
      <c r="B26" s="9"/>
      <c r="C26" s="63">
        <v>19</v>
      </c>
      <c r="D26" s="118">
        <v>42746</v>
      </c>
      <c r="E26" s="116">
        <v>28206</v>
      </c>
    </row>
    <row r="27" spans="1:5" ht="18">
      <c r="A27" s="9"/>
      <c r="B27" s="9"/>
      <c r="C27" s="63">
        <v>20</v>
      </c>
      <c r="D27" s="118">
        <v>42846</v>
      </c>
      <c r="E27" s="116">
        <v>28306</v>
      </c>
    </row>
    <row r="28" spans="1:5" ht="18">
      <c r="A28" s="9"/>
      <c r="B28" s="9"/>
      <c r="C28" s="63">
        <v>21</v>
      </c>
      <c r="D28" s="118">
        <v>42946</v>
      </c>
      <c r="E28" s="116">
        <v>28406</v>
      </c>
    </row>
    <row r="29" spans="1:5" ht="18">
      <c r="A29" s="9"/>
      <c r="B29" s="9"/>
      <c r="C29" s="63">
        <v>22</v>
      </c>
      <c r="D29" s="118">
        <v>43046</v>
      </c>
      <c r="E29" s="116">
        <v>28506</v>
      </c>
    </row>
    <row r="30" spans="1:5" ht="18">
      <c r="A30" s="9"/>
      <c r="B30" s="9"/>
      <c r="C30" s="63">
        <v>23</v>
      </c>
      <c r="D30" s="118">
        <v>43146</v>
      </c>
      <c r="E30" s="116">
        <v>28606</v>
      </c>
    </row>
    <row r="31" spans="1:5" ht="18">
      <c r="A31" s="9"/>
      <c r="B31" s="9"/>
      <c r="C31" s="63">
        <v>24</v>
      </c>
      <c r="D31" s="118">
        <v>43246</v>
      </c>
      <c r="E31" s="116">
        <v>28706</v>
      </c>
    </row>
    <row r="32" spans="1:5" ht="18">
      <c r="A32" s="9"/>
      <c r="B32" s="9"/>
      <c r="C32" s="63">
        <v>25</v>
      </c>
      <c r="D32" s="118">
        <v>43346</v>
      </c>
      <c r="E32" s="116">
        <v>28806</v>
      </c>
    </row>
    <row r="33" spans="1:5" ht="18">
      <c r="A33" s="9"/>
      <c r="B33" s="9"/>
      <c r="C33" s="63">
        <v>26</v>
      </c>
      <c r="D33" s="118">
        <v>43446</v>
      </c>
      <c r="E33" s="116">
        <v>28906</v>
      </c>
    </row>
    <row r="34" spans="1:5" ht="18">
      <c r="A34" s="9"/>
      <c r="B34" s="9"/>
      <c r="C34" s="63">
        <v>27</v>
      </c>
      <c r="D34" s="118">
        <v>43546</v>
      </c>
      <c r="E34" s="116">
        <v>29006</v>
      </c>
    </row>
    <row r="35" spans="1:5" ht="18">
      <c r="A35" s="9"/>
      <c r="B35" s="9"/>
      <c r="C35" s="65">
        <v>28</v>
      </c>
      <c r="D35" s="118">
        <v>43646</v>
      </c>
      <c r="E35" s="116">
        <v>29106</v>
      </c>
    </row>
    <row r="36" spans="1:5" ht="18">
      <c r="A36" s="9"/>
      <c r="B36" s="9"/>
      <c r="C36" s="65">
        <v>29</v>
      </c>
      <c r="D36" s="118">
        <v>43746</v>
      </c>
      <c r="E36" s="116">
        <v>29206</v>
      </c>
    </row>
    <row r="37" spans="1:5" ht="18">
      <c r="A37" s="9"/>
      <c r="B37" s="9"/>
      <c r="C37" s="65">
        <v>30</v>
      </c>
      <c r="D37" s="118">
        <v>43846</v>
      </c>
      <c r="E37" s="116">
        <v>29306</v>
      </c>
    </row>
    <row r="38" spans="1:5" ht="18">
      <c r="A38" s="9"/>
      <c r="B38" s="9"/>
      <c r="C38" s="65" t="s">
        <v>92</v>
      </c>
      <c r="D38" s="118">
        <v>43946</v>
      </c>
      <c r="E38" s="116">
        <v>29406</v>
      </c>
    </row>
    <row r="40" spans="1:6" ht="12.75">
      <c r="A40" s="131" t="s">
        <v>202</v>
      </c>
      <c r="B40" s="130"/>
      <c r="C40" s="130"/>
      <c r="D40" s="130"/>
      <c r="E40" s="130"/>
      <c r="F40" s="130"/>
    </row>
    <row r="41" spans="1:6" ht="12.75">
      <c r="A41" s="131" t="s">
        <v>203</v>
      </c>
      <c r="B41" s="130"/>
      <c r="C41" s="130"/>
      <c r="D41" s="130"/>
      <c r="E41" s="130"/>
      <c r="F41" s="130"/>
    </row>
  </sheetData>
  <sheetProtection/>
  <mergeCells count="5">
    <mergeCell ref="A1:F1"/>
    <mergeCell ref="A2:F2"/>
    <mergeCell ref="A3:F3"/>
    <mergeCell ref="A40:F40"/>
    <mergeCell ref="A41:F41"/>
  </mergeCells>
  <printOptions/>
  <pageMargins left="0.2" right="0.2" top="0.25" bottom="0.2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3" sqref="A3:G3"/>
    </sheetView>
  </sheetViews>
  <sheetFormatPr defaultColWidth="11.421875" defaultRowHeight="12.75"/>
  <cols>
    <col min="1" max="1" width="5.7109375" style="0" customWidth="1"/>
    <col min="2" max="3" width="9.28125" style="0" customWidth="1"/>
    <col min="4" max="4" width="12.7109375" style="0" customWidth="1"/>
    <col min="5" max="5" width="15.7109375" style="0" customWidth="1"/>
    <col min="6" max="6" width="12.7109375" style="0" customWidth="1"/>
    <col min="7" max="7" width="15.7109375" style="0" customWidth="1"/>
    <col min="8" max="16384" width="8.8515625" style="0" customWidth="1"/>
  </cols>
  <sheetData>
    <row r="1" spans="1:7" ht="12.75">
      <c r="A1" s="128" t="s">
        <v>90</v>
      </c>
      <c r="B1" s="128"/>
      <c r="C1" s="128"/>
      <c r="D1" s="128"/>
      <c r="E1" s="128"/>
      <c r="F1" s="128"/>
      <c r="G1" s="128"/>
    </row>
    <row r="2" spans="1:7" ht="12.75">
      <c r="A2" s="128" t="s">
        <v>210</v>
      </c>
      <c r="B2" s="128"/>
      <c r="C2" s="128"/>
      <c r="D2" s="128"/>
      <c r="E2" s="128"/>
      <c r="F2" s="128"/>
      <c r="G2" s="128"/>
    </row>
    <row r="3" spans="1:7" ht="12.75">
      <c r="A3" s="128" t="s">
        <v>9</v>
      </c>
      <c r="B3" s="128"/>
      <c r="C3" s="128"/>
      <c r="D3" s="128"/>
      <c r="E3" s="128"/>
      <c r="F3" s="128"/>
      <c r="G3" s="128"/>
    </row>
    <row r="4" spans="4:7" ht="12.75">
      <c r="D4" s="10"/>
      <c r="E4" s="11" t="s">
        <v>9</v>
      </c>
      <c r="G4" s="10"/>
    </row>
    <row r="6" spans="3:7" ht="13.5">
      <c r="C6" s="2" t="s">
        <v>18</v>
      </c>
      <c r="F6" s="19"/>
      <c r="G6" s="18" t="s">
        <v>22</v>
      </c>
    </row>
    <row r="7" spans="3:7" ht="13.5" customHeight="1">
      <c r="C7" s="12">
        <v>0</v>
      </c>
      <c r="F7" s="9"/>
      <c r="G7" s="108">
        <v>32027</v>
      </c>
    </row>
    <row r="8" spans="3:7" ht="13.5" customHeight="1">
      <c r="C8" s="12">
        <v>1</v>
      </c>
      <c r="F8" s="9"/>
      <c r="G8" s="108">
        <v>33113</v>
      </c>
    </row>
    <row r="9" spans="3:7" ht="13.5" customHeight="1">
      <c r="C9" s="12">
        <v>2</v>
      </c>
      <c r="F9" s="9"/>
      <c r="G9" s="108">
        <v>33515</v>
      </c>
    </row>
    <row r="10" spans="3:7" ht="13.5" customHeight="1">
      <c r="C10" s="12">
        <v>3</v>
      </c>
      <c r="F10" s="9"/>
      <c r="G10" s="108">
        <v>34855</v>
      </c>
    </row>
    <row r="11" spans="3:7" ht="13.5" customHeight="1">
      <c r="C11" s="12">
        <v>4</v>
      </c>
      <c r="F11" s="9"/>
      <c r="G11" s="108">
        <v>35037</v>
      </c>
    </row>
    <row r="12" spans="3:7" ht="13.5" customHeight="1">
      <c r="C12" s="12">
        <v>5</v>
      </c>
      <c r="F12" s="9"/>
      <c r="G12" s="108">
        <v>35353</v>
      </c>
    </row>
    <row r="13" spans="3:7" ht="13.5" customHeight="1">
      <c r="C13" s="12">
        <v>6</v>
      </c>
      <c r="F13" s="9"/>
      <c r="G13" s="108">
        <v>36061</v>
      </c>
    </row>
    <row r="14" spans="3:7" ht="13.5" customHeight="1">
      <c r="C14" s="12">
        <v>7</v>
      </c>
      <c r="F14" s="9"/>
      <c r="G14" s="108">
        <v>36134</v>
      </c>
    </row>
    <row r="15" spans="3:7" ht="13.5" customHeight="1">
      <c r="C15" s="12">
        <v>8</v>
      </c>
      <c r="F15" s="9"/>
      <c r="G15" s="108">
        <v>36200</v>
      </c>
    </row>
    <row r="16" spans="3:7" ht="13.5" customHeight="1">
      <c r="C16" s="12">
        <v>9</v>
      </c>
      <c r="F16" s="9"/>
      <c r="G16" s="108">
        <v>36270</v>
      </c>
    </row>
    <row r="17" spans="3:7" ht="13.5" customHeight="1">
      <c r="C17" s="12">
        <v>10</v>
      </c>
      <c r="F17" s="9"/>
      <c r="G17" s="108">
        <v>36338</v>
      </c>
    </row>
    <row r="18" spans="3:7" ht="13.5" customHeight="1">
      <c r="C18" s="12">
        <v>11</v>
      </c>
      <c r="F18" s="9"/>
      <c r="G18" s="108">
        <v>36404</v>
      </c>
    </row>
    <row r="19" spans="3:7" ht="13.5" customHeight="1">
      <c r="C19" s="12">
        <v>12</v>
      </c>
      <c r="F19" s="9" t="s">
        <v>9</v>
      </c>
      <c r="G19" s="108">
        <v>36473</v>
      </c>
    </row>
    <row r="20" spans="3:7" ht="13.5" customHeight="1">
      <c r="C20" s="12">
        <v>13</v>
      </c>
      <c r="F20" s="9"/>
      <c r="G20" s="108">
        <v>36540</v>
      </c>
    </row>
    <row r="21" spans="3:7" ht="13.5" customHeight="1">
      <c r="C21" s="15">
        <v>14</v>
      </c>
      <c r="F21" s="9"/>
      <c r="G21" s="108">
        <v>37965</v>
      </c>
    </row>
    <row r="22" spans="3:7" ht="13.5" customHeight="1">
      <c r="C22" s="15">
        <v>15</v>
      </c>
      <c r="F22" s="22"/>
      <c r="G22" s="108">
        <v>38034</v>
      </c>
    </row>
    <row r="23" spans="3:7" ht="13.5" customHeight="1">
      <c r="C23" s="15">
        <v>16</v>
      </c>
      <c r="G23" s="108">
        <v>38101</v>
      </c>
    </row>
    <row r="24" spans="3:7" ht="13.5" customHeight="1">
      <c r="C24" s="15">
        <v>17</v>
      </c>
      <c r="G24" s="108">
        <v>38168</v>
      </c>
    </row>
    <row r="25" spans="3:7" ht="13.5" customHeight="1">
      <c r="C25" s="15">
        <v>18</v>
      </c>
      <c r="G25" s="108">
        <v>38237</v>
      </c>
    </row>
    <row r="26" spans="3:7" ht="13.5" customHeight="1">
      <c r="C26" s="15">
        <v>19</v>
      </c>
      <c r="G26" s="108">
        <v>40476</v>
      </c>
    </row>
    <row r="27" spans="3:7" ht="13.5" customHeight="1">
      <c r="C27" s="15">
        <v>20</v>
      </c>
      <c r="G27" s="108">
        <v>42084</v>
      </c>
    </row>
    <row r="28" spans="3:7" ht="13.5" customHeight="1">
      <c r="C28" s="15">
        <v>21</v>
      </c>
      <c r="F28" s="22"/>
      <c r="G28" s="108">
        <v>42152</v>
      </c>
    </row>
    <row r="29" spans="3:7" ht="13.5" customHeight="1">
      <c r="C29" s="15">
        <v>22</v>
      </c>
      <c r="F29" s="22"/>
      <c r="G29" s="108">
        <v>42220</v>
      </c>
    </row>
    <row r="30" spans="3:7" ht="13.5" customHeight="1">
      <c r="C30" s="15">
        <v>23</v>
      </c>
      <c r="F30" s="22"/>
      <c r="G30" s="108">
        <v>42288</v>
      </c>
    </row>
    <row r="31" spans="3:7" ht="13.5" customHeight="1">
      <c r="C31" s="15">
        <v>24</v>
      </c>
      <c r="F31" s="22"/>
      <c r="G31" s="108">
        <v>42356</v>
      </c>
    </row>
    <row r="32" spans="3:7" ht="13.5" customHeight="1">
      <c r="C32" s="15">
        <v>25</v>
      </c>
      <c r="F32" s="22"/>
      <c r="G32" s="108">
        <v>42423</v>
      </c>
    </row>
    <row r="33" spans="3:7" ht="13.5" customHeight="1">
      <c r="C33" s="15">
        <v>26</v>
      </c>
      <c r="G33" s="108">
        <v>42491</v>
      </c>
    </row>
    <row r="34" spans="3:7" ht="13.5" customHeight="1">
      <c r="C34" s="15">
        <v>27</v>
      </c>
      <c r="G34" s="108">
        <v>42560</v>
      </c>
    </row>
    <row r="35" spans="3:7" ht="13.5" customHeight="1">
      <c r="C35" s="15">
        <v>28</v>
      </c>
      <c r="G35" s="108">
        <v>42627</v>
      </c>
    </row>
    <row r="36" spans="3:7" ht="13.5" customHeight="1">
      <c r="C36" s="15">
        <v>29</v>
      </c>
      <c r="G36" s="108">
        <v>42835</v>
      </c>
    </row>
    <row r="37" spans="3:7" ht="13.5" customHeight="1">
      <c r="C37" s="15">
        <v>30</v>
      </c>
      <c r="G37" s="108">
        <v>43043</v>
      </c>
    </row>
    <row r="38" spans="3:7" ht="13.5" customHeight="1">
      <c r="C38" s="15">
        <v>31</v>
      </c>
      <c r="G38" s="108">
        <v>43251</v>
      </c>
    </row>
    <row r="39" spans="3:7" ht="13.5" customHeight="1">
      <c r="C39" s="15">
        <v>32</v>
      </c>
      <c r="G39" s="108">
        <v>43459</v>
      </c>
    </row>
    <row r="40" spans="3:7" ht="13.5" customHeight="1">
      <c r="C40" s="15">
        <v>33</v>
      </c>
      <c r="G40" s="108">
        <v>43667</v>
      </c>
    </row>
    <row r="41" spans="3:7" ht="13.5" customHeight="1">
      <c r="C41" s="15">
        <v>34</v>
      </c>
      <c r="G41" s="108">
        <v>43875</v>
      </c>
    </row>
    <row r="42" spans="3:7" ht="13.5" customHeight="1">
      <c r="C42" s="15">
        <v>35</v>
      </c>
      <c r="G42" s="108">
        <v>44083</v>
      </c>
    </row>
    <row r="43" spans="3:7" ht="13.5" customHeight="1">
      <c r="C43" s="15">
        <v>36</v>
      </c>
      <c r="G43" s="108">
        <v>44292</v>
      </c>
    </row>
    <row r="44" spans="3:7" ht="13.5" customHeight="1">
      <c r="C44" s="15">
        <v>37</v>
      </c>
      <c r="G44" s="108">
        <v>44500</v>
      </c>
    </row>
    <row r="45" spans="3:7" ht="13.5" customHeight="1">
      <c r="C45" s="15">
        <v>38</v>
      </c>
      <c r="G45" s="108">
        <v>44708</v>
      </c>
    </row>
    <row r="46" spans="3:7" ht="13.5" customHeight="1">
      <c r="C46" s="15">
        <v>39</v>
      </c>
      <c r="G46" s="108">
        <v>44916</v>
      </c>
    </row>
    <row r="47" spans="3:7" ht="13.5" customHeight="1">
      <c r="C47" s="15">
        <v>40</v>
      </c>
      <c r="G47" s="108">
        <v>45124</v>
      </c>
    </row>
    <row r="48" ht="12.75">
      <c r="G48" t="s">
        <v>9</v>
      </c>
    </row>
    <row r="49" spans="1:7" ht="12.75">
      <c r="A49" t="s">
        <v>97</v>
      </c>
      <c r="B49" s="23"/>
      <c r="C49" s="24"/>
      <c r="D49" s="22"/>
      <c r="E49" s="22"/>
      <c r="F49" s="22"/>
      <c r="G49" t="s">
        <v>9</v>
      </c>
    </row>
    <row r="50" spans="2:6" ht="12.75">
      <c r="B50" s="23"/>
      <c r="C50" s="24"/>
      <c r="D50" s="22"/>
      <c r="E50" s="22"/>
      <c r="F50" s="22"/>
    </row>
    <row r="51" spans="1:6" ht="12.75">
      <c r="A51" t="s">
        <v>188</v>
      </c>
      <c r="B51" s="23"/>
      <c r="C51" s="24"/>
      <c r="D51" s="22"/>
      <c r="E51" s="22"/>
      <c r="F51" s="22"/>
    </row>
    <row r="52" spans="2:6" ht="12.75">
      <c r="B52" s="23"/>
      <c r="C52" s="24"/>
      <c r="D52" s="22"/>
      <c r="E52" s="22"/>
      <c r="F52" s="22"/>
    </row>
    <row r="53" spans="1:6" ht="12.75">
      <c r="A53" t="s">
        <v>189</v>
      </c>
      <c r="B53" s="23"/>
      <c r="C53" s="24"/>
      <c r="D53" s="22"/>
      <c r="E53" s="22"/>
      <c r="F53" s="22"/>
    </row>
    <row r="54" spans="2:7" ht="12.75">
      <c r="B54" s="22"/>
      <c r="C54" s="22"/>
      <c r="D54" s="22"/>
      <c r="E54" s="22"/>
      <c r="F54" s="22"/>
      <c r="G54" t="s">
        <v>9</v>
      </c>
    </row>
    <row r="55" spans="1:6" ht="12.75">
      <c r="A55" t="s">
        <v>9</v>
      </c>
      <c r="B55" s="22"/>
      <c r="C55" s="22"/>
      <c r="D55" s="22"/>
      <c r="E55" s="22"/>
      <c r="F55" s="22"/>
    </row>
    <row r="56" ht="12.75">
      <c r="A56" t="s">
        <v>9</v>
      </c>
    </row>
    <row r="57" spans="1:7" ht="12.75">
      <c r="A57" t="s">
        <v>9</v>
      </c>
      <c r="B57" s="22"/>
      <c r="C57" s="22"/>
      <c r="D57" s="22"/>
      <c r="E57" s="22"/>
      <c r="F57" s="22"/>
      <c r="G57" s="22"/>
    </row>
    <row r="58" spans="1:7" ht="12.75">
      <c r="A58" t="s">
        <v>9</v>
      </c>
      <c r="B58" s="22"/>
      <c r="C58" s="22"/>
      <c r="D58" s="22"/>
      <c r="E58" s="22"/>
      <c r="F58" s="22"/>
      <c r="G58" s="22"/>
    </row>
  </sheetData>
  <sheetProtection/>
  <mergeCells count="3">
    <mergeCell ref="A1:G1"/>
    <mergeCell ref="A2:G2"/>
    <mergeCell ref="A3:G3"/>
  </mergeCells>
  <printOptions/>
  <pageMargins left="0.75" right="0.75" top="0.75" bottom="0.2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3" sqref="A3:J3"/>
    </sheetView>
  </sheetViews>
  <sheetFormatPr defaultColWidth="11.421875" defaultRowHeight="12.75"/>
  <cols>
    <col min="1" max="5" width="8.8515625" style="0" customWidth="1"/>
    <col min="6" max="6" width="10.7109375" style="0" bestFit="1" customWidth="1"/>
    <col min="7" max="8" width="8.8515625" style="0" customWidth="1"/>
    <col min="9" max="9" width="10.28125" style="0" customWidth="1"/>
    <col min="10" max="16384" width="8.8515625" style="0" customWidth="1"/>
  </cols>
  <sheetData>
    <row r="1" spans="1:10" ht="15.75">
      <c r="A1" s="129" t="s">
        <v>90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>
      <c r="A2" s="129" t="s">
        <v>211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.75">
      <c r="A3" s="129" t="s">
        <v>9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2:10" ht="15.75">
      <c r="B4" s="9"/>
      <c r="C4" s="9"/>
      <c r="D4" s="9"/>
      <c r="E4" s="9"/>
      <c r="F4" s="9"/>
      <c r="G4" s="9"/>
      <c r="H4" s="9"/>
      <c r="I4" s="9"/>
      <c r="J4" s="34"/>
    </row>
    <row r="5" spans="2:10" ht="15.75">
      <c r="B5" s="35"/>
      <c r="C5" s="36" t="s">
        <v>28</v>
      </c>
      <c r="D5" s="35"/>
      <c r="E5" s="35"/>
      <c r="F5" s="37" t="s">
        <v>29</v>
      </c>
      <c r="G5" s="35"/>
      <c r="H5" s="35"/>
      <c r="I5" s="36" t="s">
        <v>94</v>
      </c>
      <c r="J5" s="34"/>
    </row>
    <row r="6" spans="2:9" ht="15.75">
      <c r="B6" s="9"/>
      <c r="C6" s="12">
        <v>0</v>
      </c>
      <c r="D6" s="9"/>
      <c r="E6" s="9"/>
      <c r="F6" s="27">
        <f>+(+I6/4)/185</f>
        <v>10.1</v>
      </c>
      <c r="G6" s="9"/>
      <c r="H6" s="9"/>
      <c r="I6" s="92">
        <v>7474</v>
      </c>
    </row>
    <row r="7" spans="2:9" ht="15.75">
      <c r="B7" s="9"/>
      <c r="C7" s="12">
        <v>1</v>
      </c>
      <c r="D7" s="9"/>
      <c r="E7" s="9"/>
      <c r="F7" s="27">
        <f aca="true" t="shared" si="0" ref="F7:F46">+(+I7/4)/185</f>
        <v>10.15</v>
      </c>
      <c r="G7" s="9"/>
      <c r="H7" s="9"/>
      <c r="I7" s="92">
        <v>7511</v>
      </c>
    </row>
    <row r="8" spans="2:9" ht="15.75">
      <c r="B8" s="9"/>
      <c r="C8" s="12">
        <v>2</v>
      </c>
      <c r="D8" s="9"/>
      <c r="E8" s="9"/>
      <c r="F8" s="27">
        <f t="shared" si="0"/>
        <v>10.20135135135135</v>
      </c>
      <c r="G8" s="9"/>
      <c r="H8" s="9"/>
      <c r="I8" s="92">
        <v>7549</v>
      </c>
    </row>
    <row r="9" spans="2:9" ht="15.75">
      <c r="B9" s="9"/>
      <c r="C9" s="12">
        <v>3</v>
      </c>
      <c r="D9" s="9"/>
      <c r="E9" s="9"/>
      <c r="F9" s="27">
        <f t="shared" si="0"/>
        <v>10.251351351351351</v>
      </c>
      <c r="G9" s="9"/>
      <c r="H9" s="9"/>
      <c r="I9" s="92">
        <v>7586</v>
      </c>
    </row>
    <row r="10" spans="2:9" ht="15.75">
      <c r="B10" s="9"/>
      <c r="C10" s="12">
        <v>4</v>
      </c>
      <c r="D10" s="9"/>
      <c r="E10" s="9"/>
      <c r="F10" s="27">
        <f t="shared" si="0"/>
        <v>10.301351351351352</v>
      </c>
      <c r="G10" s="9"/>
      <c r="H10" s="9"/>
      <c r="I10" s="92">
        <v>7623</v>
      </c>
    </row>
    <row r="11" spans="2:9" ht="15.75">
      <c r="B11" s="9"/>
      <c r="C11" s="12">
        <v>5</v>
      </c>
      <c r="D11" s="9"/>
      <c r="E11" s="9"/>
      <c r="F11" s="27">
        <f t="shared" si="0"/>
        <v>10.352702702702702</v>
      </c>
      <c r="G11" s="9"/>
      <c r="H11" s="9"/>
      <c r="I11" s="92">
        <v>7661</v>
      </c>
    </row>
    <row r="12" spans="2:9" ht="15.75">
      <c r="B12" s="9"/>
      <c r="C12" s="12">
        <v>6</v>
      </c>
      <c r="D12" s="9"/>
      <c r="E12" s="9"/>
      <c r="F12" s="27">
        <f t="shared" si="0"/>
        <v>10.402702702702703</v>
      </c>
      <c r="G12" s="9"/>
      <c r="H12" s="9"/>
      <c r="I12" s="92">
        <v>7698</v>
      </c>
    </row>
    <row r="13" spans="2:9" ht="15.75">
      <c r="B13" s="9"/>
      <c r="C13" s="12">
        <v>7</v>
      </c>
      <c r="D13" s="9"/>
      <c r="E13" s="9"/>
      <c r="F13" s="27">
        <f t="shared" si="0"/>
        <v>10.454054054054055</v>
      </c>
      <c r="G13" s="9"/>
      <c r="H13" s="9"/>
      <c r="I13" s="92">
        <v>7736</v>
      </c>
    </row>
    <row r="14" spans="2:9" ht="15.75">
      <c r="B14" s="9"/>
      <c r="C14" s="12">
        <v>8</v>
      </c>
      <c r="D14" s="9"/>
      <c r="E14" s="9"/>
      <c r="F14" s="27">
        <f t="shared" si="0"/>
        <v>10.504054054054054</v>
      </c>
      <c r="G14" s="9"/>
      <c r="H14" s="9"/>
      <c r="I14" s="92">
        <v>7773</v>
      </c>
    </row>
    <row r="15" spans="2:9" ht="15.75">
      <c r="B15" s="9"/>
      <c r="C15" s="12">
        <v>9</v>
      </c>
      <c r="D15" s="9"/>
      <c r="E15" s="9"/>
      <c r="F15" s="27">
        <f t="shared" si="0"/>
        <v>10.554054054054054</v>
      </c>
      <c r="G15" s="9"/>
      <c r="H15" s="9"/>
      <c r="I15" s="92">
        <v>7810</v>
      </c>
    </row>
    <row r="16" spans="2:9" ht="15.75">
      <c r="B16" s="9"/>
      <c r="C16" s="12">
        <v>10</v>
      </c>
      <c r="D16" s="9"/>
      <c r="E16" s="9"/>
      <c r="F16" s="27">
        <f t="shared" si="0"/>
        <v>10.605405405405405</v>
      </c>
      <c r="G16" s="9"/>
      <c r="H16" s="9"/>
      <c r="I16" s="92">
        <v>7848</v>
      </c>
    </row>
    <row r="17" spans="2:9" ht="15.75">
      <c r="B17" s="9"/>
      <c r="C17" s="12">
        <v>11</v>
      </c>
      <c r="D17" s="9"/>
      <c r="E17" s="9"/>
      <c r="F17" s="27">
        <f t="shared" si="0"/>
        <v>10.655405405405405</v>
      </c>
      <c r="G17" s="9"/>
      <c r="H17" s="9"/>
      <c r="I17" s="92">
        <v>7885</v>
      </c>
    </row>
    <row r="18" spans="2:9" ht="15.75">
      <c r="B18" s="9"/>
      <c r="C18" s="12">
        <v>12</v>
      </c>
      <c r="D18" s="9"/>
      <c r="E18" s="9"/>
      <c r="F18" s="27">
        <f t="shared" si="0"/>
        <v>10.705405405405406</v>
      </c>
      <c r="G18" s="9"/>
      <c r="H18" s="9"/>
      <c r="I18" s="92">
        <v>7922</v>
      </c>
    </row>
    <row r="19" spans="2:9" ht="15.75">
      <c r="B19" s="9"/>
      <c r="C19" s="12">
        <v>13</v>
      </c>
      <c r="D19" s="9"/>
      <c r="E19" s="9"/>
      <c r="F19" s="27">
        <f t="shared" si="0"/>
        <v>10.756756756756756</v>
      </c>
      <c r="G19" s="9"/>
      <c r="H19" s="9"/>
      <c r="I19" s="92">
        <v>7960</v>
      </c>
    </row>
    <row r="20" spans="2:9" ht="15.75">
      <c r="B20" s="9"/>
      <c r="C20" s="12">
        <v>14</v>
      </c>
      <c r="D20" s="9"/>
      <c r="E20" s="9"/>
      <c r="F20" s="27">
        <f t="shared" si="0"/>
        <v>10.806756756756757</v>
      </c>
      <c r="G20" s="9"/>
      <c r="H20" s="9"/>
      <c r="I20" s="92">
        <v>7997</v>
      </c>
    </row>
    <row r="21" spans="2:9" ht="15.75">
      <c r="B21" s="9"/>
      <c r="C21" s="12">
        <v>15</v>
      </c>
      <c r="D21" s="9"/>
      <c r="E21" s="9"/>
      <c r="F21" s="27">
        <f t="shared" si="0"/>
        <v>10.858108108108109</v>
      </c>
      <c r="G21" s="9"/>
      <c r="H21" s="9"/>
      <c r="I21" s="92">
        <v>8035</v>
      </c>
    </row>
    <row r="22" spans="2:9" ht="15.75">
      <c r="B22" s="9"/>
      <c r="C22" s="12">
        <v>16</v>
      </c>
      <c r="D22" s="9"/>
      <c r="E22" s="9"/>
      <c r="F22" s="27">
        <f t="shared" si="0"/>
        <v>10.928378378378378</v>
      </c>
      <c r="G22" s="9"/>
      <c r="H22" s="9"/>
      <c r="I22" s="92">
        <v>8087</v>
      </c>
    </row>
    <row r="23" spans="2:9" ht="15.75">
      <c r="B23" s="9"/>
      <c r="C23" s="12">
        <v>17</v>
      </c>
      <c r="D23" s="9"/>
      <c r="E23" s="9"/>
      <c r="F23" s="27">
        <f t="shared" si="0"/>
        <v>11.15</v>
      </c>
      <c r="G23" s="9"/>
      <c r="H23" s="9"/>
      <c r="I23" s="92">
        <v>8251</v>
      </c>
    </row>
    <row r="24" spans="2:9" ht="15.75">
      <c r="B24" s="9"/>
      <c r="C24" s="12">
        <v>18</v>
      </c>
      <c r="D24" s="9"/>
      <c r="E24" s="9"/>
      <c r="F24" s="27">
        <f t="shared" si="0"/>
        <v>11.341891891891892</v>
      </c>
      <c r="G24" s="9"/>
      <c r="H24" s="9"/>
      <c r="I24" s="92">
        <v>8393</v>
      </c>
    </row>
    <row r="25" spans="2:9" ht="15.75">
      <c r="B25" s="39"/>
      <c r="C25" s="40">
        <v>19</v>
      </c>
      <c r="D25" s="39"/>
      <c r="E25" s="39"/>
      <c r="F25" s="27">
        <f t="shared" si="0"/>
        <v>11.422972972972973</v>
      </c>
      <c r="G25" s="39"/>
      <c r="H25" s="39"/>
      <c r="I25" s="92">
        <v>8453</v>
      </c>
    </row>
    <row r="26" spans="2:10" ht="15.75">
      <c r="B26" s="39"/>
      <c r="C26" s="40">
        <v>20</v>
      </c>
      <c r="D26" s="39"/>
      <c r="E26" s="39"/>
      <c r="F26" s="27">
        <f t="shared" si="0"/>
        <v>11.504054054054054</v>
      </c>
      <c r="G26" s="39"/>
      <c r="H26" s="39"/>
      <c r="I26" s="92">
        <v>8513</v>
      </c>
      <c r="J26" s="19"/>
    </row>
    <row r="27" spans="2:10" ht="15.75">
      <c r="B27" s="39"/>
      <c r="C27" s="40">
        <v>21</v>
      </c>
      <c r="D27" s="39"/>
      <c r="E27" s="39"/>
      <c r="F27" s="27">
        <f t="shared" si="0"/>
        <v>12.04864864864865</v>
      </c>
      <c r="G27" s="39"/>
      <c r="H27" s="39"/>
      <c r="I27" s="92">
        <v>8916</v>
      </c>
      <c r="J27" s="19"/>
    </row>
    <row r="28" spans="2:10" ht="15.75">
      <c r="B28" s="39"/>
      <c r="C28" s="40">
        <v>22</v>
      </c>
      <c r="D28" s="39"/>
      <c r="E28" s="39"/>
      <c r="F28" s="27">
        <f t="shared" si="0"/>
        <v>12.341891891891892</v>
      </c>
      <c r="G28" s="39"/>
      <c r="H28" s="39"/>
      <c r="I28" s="92">
        <v>9133</v>
      </c>
      <c r="J28" s="19"/>
    </row>
    <row r="29" spans="2:10" ht="15.75">
      <c r="B29" s="15"/>
      <c r="C29" s="15">
        <v>23</v>
      </c>
      <c r="D29" s="15"/>
      <c r="E29" s="42"/>
      <c r="F29" s="27">
        <f t="shared" si="0"/>
        <v>12.564864864864864</v>
      </c>
      <c r="G29" s="39"/>
      <c r="H29" s="39"/>
      <c r="I29" s="92">
        <v>9298</v>
      </c>
      <c r="J29" s="19"/>
    </row>
    <row r="30" spans="2:9" ht="15.75">
      <c r="B30" s="39"/>
      <c r="C30" s="43">
        <v>24</v>
      </c>
      <c r="D30" s="39"/>
      <c r="E30" s="39"/>
      <c r="F30" s="27">
        <f t="shared" si="0"/>
        <v>12.937837837837838</v>
      </c>
      <c r="G30" s="39"/>
      <c r="H30" s="39"/>
      <c r="I30" s="92">
        <v>9574</v>
      </c>
    </row>
    <row r="31" spans="2:9" ht="15.75">
      <c r="B31" s="39"/>
      <c r="C31" s="43">
        <v>25</v>
      </c>
      <c r="D31" s="39"/>
      <c r="E31" s="39"/>
      <c r="F31" s="27">
        <f t="shared" si="0"/>
        <v>13.04864864864865</v>
      </c>
      <c r="G31" s="39"/>
      <c r="H31" s="39"/>
      <c r="I31" s="92">
        <v>9656</v>
      </c>
    </row>
    <row r="32" spans="2:9" ht="15.75">
      <c r="B32" s="39"/>
      <c r="C32" s="43">
        <v>26</v>
      </c>
      <c r="D32" s="39"/>
      <c r="E32" s="39"/>
      <c r="F32" s="27">
        <f t="shared" si="0"/>
        <v>13.21081081081081</v>
      </c>
      <c r="G32" s="39"/>
      <c r="H32" s="39"/>
      <c r="I32" s="92">
        <v>9776</v>
      </c>
    </row>
    <row r="33" spans="2:9" ht="15.75">
      <c r="B33" s="39"/>
      <c r="C33" s="43">
        <v>27</v>
      </c>
      <c r="D33" s="39"/>
      <c r="E33" s="39"/>
      <c r="F33" s="27">
        <f t="shared" si="0"/>
        <v>13.372972972972972</v>
      </c>
      <c r="G33" s="39"/>
      <c r="H33" s="39"/>
      <c r="I33" s="92">
        <v>9896</v>
      </c>
    </row>
    <row r="34" spans="2:9" ht="15.75">
      <c r="B34" s="39"/>
      <c r="C34" s="43">
        <v>28</v>
      </c>
      <c r="D34" s="39"/>
      <c r="E34" s="39"/>
      <c r="F34" s="27">
        <f t="shared" si="0"/>
        <v>13.533783783783784</v>
      </c>
      <c r="G34" s="39"/>
      <c r="H34" s="39"/>
      <c r="I34" s="92">
        <v>10015</v>
      </c>
    </row>
    <row r="35" spans="2:9" ht="15.75">
      <c r="B35" s="39"/>
      <c r="C35" s="43">
        <v>29</v>
      </c>
      <c r="D35" s="39"/>
      <c r="E35" s="39"/>
      <c r="F35" s="27">
        <f t="shared" si="0"/>
        <v>13.695945945945946</v>
      </c>
      <c r="G35" s="39"/>
      <c r="H35" s="39"/>
      <c r="I35" s="92">
        <v>10135</v>
      </c>
    </row>
    <row r="36" spans="2:9" ht="15.75">
      <c r="B36" s="39"/>
      <c r="C36" s="43">
        <v>30</v>
      </c>
      <c r="D36" s="39"/>
      <c r="E36" s="39"/>
      <c r="F36" s="27">
        <f t="shared" si="0"/>
        <v>13.856756756756758</v>
      </c>
      <c r="G36" s="39"/>
      <c r="H36" s="39"/>
      <c r="I36" s="92">
        <v>10254</v>
      </c>
    </row>
    <row r="37" spans="2:9" ht="15.75">
      <c r="B37" s="39"/>
      <c r="C37" s="43">
        <v>31</v>
      </c>
      <c r="D37" s="39"/>
      <c r="E37" s="39"/>
      <c r="F37" s="27">
        <f t="shared" si="0"/>
        <v>14.018918918918919</v>
      </c>
      <c r="G37" s="39"/>
      <c r="H37" s="39"/>
      <c r="I37" s="92">
        <v>10374</v>
      </c>
    </row>
    <row r="38" spans="2:9" ht="15.75">
      <c r="B38" s="39"/>
      <c r="C38" s="43">
        <v>32</v>
      </c>
      <c r="D38" s="39"/>
      <c r="E38" s="39"/>
      <c r="F38" s="27">
        <f t="shared" si="0"/>
        <v>14.17972972972973</v>
      </c>
      <c r="G38" s="39"/>
      <c r="H38" s="39"/>
      <c r="I38" s="92">
        <v>10493</v>
      </c>
    </row>
    <row r="39" spans="2:9" ht="15.75">
      <c r="B39" s="39"/>
      <c r="C39" s="43">
        <v>33</v>
      </c>
      <c r="D39" s="39"/>
      <c r="E39" s="39"/>
      <c r="F39" s="27">
        <f t="shared" si="0"/>
        <v>14.341891891891892</v>
      </c>
      <c r="G39" s="39"/>
      <c r="H39" s="39"/>
      <c r="I39" s="92">
        <v>10613</v>
      </c>
    </row>
    <row r="40" spans="2:9" ht="15.75">
      <c r="B40" s="39"/>
      <c r="C40" s="43">
        <v>34</v>
      </c>
      <c r="D40" s="39"/>
      <c r="E40" s="39"/>
      <c r="F40" s="27">
        <f t="shared" si="0"/>
        <v>14.504054054054054</v>
      </c>
      <c r="G40" s="39"/>
      <c r="H40" s="39"/>
      <c r="I40" s="92">
        <v>10733</v>
      </c>
    </row>
    <row r="41" spans="2:9" ht="15.75">
      <c r="B41" s="39"/>
      <c r="C41" s="43">
        <v>35</v>
      </c>
      <c r="D41" s="39"/>
      <c r="E41" s="39"/>
      <c r="F41" s="27">
        <f t="shared" si="0"/>
        <v>14.655405405405405</v>
      </c>
      <c r="G41" s="39"/>
      <c r="H41" s="39"/>
      <c r="I41" s="92">
        <v>10845</v>
      </c>
    </row>
    <row r="42" spans="2:9" ht="15.75">
      <c r="B42" s="39"/>
      <c r="C42" s="43">
        <v>36</v>
      </c>
      <c r="D42" s="39"/>
      <c r="E42" s="39"/>
      <c r="F42" s="27">
        <f t="shared" si="0"/>
        <v>14.816216216216215</v>
      </c>
      <c r="G42" s="39"/>
      <c r="H42" s="39"/>
      <c r="I42" s="92">
        <v>10964</v>
      </c>
    </row>
    <row r="43" spans="2:9" ht="15.75">
      <c r="B43" s="39"/>
      <c r="C43" s="43">
        <v>37</v>
      </c>
      <c r="D43" s="39"/>
      <c r="E43" s="39"/>
      <c r="F43" s="27">
        <f t="shared" si="0"/>
        <v>14.978378378378379</v>
      </c>
      <c r="G43" s="39"/>
      <c r="H43" s="39"/>
      <c r="I43" s="92">
        <v>11084</v>
      </c>
    </row>
    <row r="44" spans="2:9" ht="15.75">
      <c r="B44" s="39"/>
      <c r="C44" s="43">
        <v>38</v>
      </c>
      <c r="D44" s="39"/>
      <c r="E44" s="39"/>
      <c r="F44" s="27">
        <f t="shared" si="0"/>
        <v>15.14054054054054</v>
      </c>
      <c r="G44" s="39"/>
      <c r="H44" s="39"/>
      <c r="I44" s="92">
        <v>11204</v>
      </c>
    </row>
    <row r="45" spans="2:9" ht="15.75">
      <c r="B45" s="39"/>
      <c r="C45" s="43">
        <v>39</v>
      </c>
      <c r="D45" s="39"/>
      <c r="E45" s="39"/>
      <c r="F45" s="27">
        <f t="shared" si="0"/>
        <v>15.301351351351352</v>
      </c>
      <c r="G45" s="39"/>
      <c r="H45" s="39"/>
      <c r="I45" s="92">
        <v>11323</v>
      </c>
    </row>
    <row r="46" spans="2:9" ht="15.75">
      <c r="B46" s="39"/>
      <c r="C46" s="43">
        <v>40</v>
      </c>
      <c r="D46" s="39"/>
      <c r="E46" s="39"/>
      <c r="F46" s="27">
        <f t="shared" si="0"/>
        <v>15.463513513513513</v>
      </c>
      <c r="G46" s="39"/>
      <c r="H46" s="39"/>
      <c r="I46" s="92">
        <v>11443</v>
      </c>
    </row>
    <row r="47" spans="2:10" ht="15.75">
      <c r="B47" s="34"/>
      <c r="C47" s="34"/>
      <c r="D47" s="34"/>
      <c r="E47" s="34"/>
      <c r="F47" s="44" t="s">
        <v>9</v>
      </c>
      <c r="G47" s="34"/>
      <c r="H47" s="34"/>
      <c r="I47" s="34"/>
      <c r="J47" s="45"/>
    </row>
    <row r="48" spans="2:10" ht="12.75"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130" t="s">
        <v>187</v>
      </c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10" ht="12.75">
      <c r="A50" s="131" t="s">
        <v>190</v>
      </c>
      <c r="B50" s="131"/>
      <c r="C50" s="131"/>
      <c r="D50" s="131"/>
      <c r="E50" s="131"/>
      <c r="F50" s="131"/>
      <c r="G50" s="131"/>
      <c r="H50" s="131"/>
      <c r="I50" s="131"/>
      <c r="J50" s="131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</row>
    <row r="53" spans="2:10" ht="15.75">
      <c r="B53" s="16" t="s">
        <v>9</v>
      </c>
      <c r="C53" s="29"/>
      <c r="D53" s="29"/>
      <c r="E53" s="29"/>
      <c r="F53" s="29"/>
      <c r="G53" s="29"/>
      <c r="H53" s="29"/>
      <c r="I53" s="29"/>
      <c r="J53" s="29"/>
    </row>
    <row r="54" spans="2:10" ht="15.75">
      <c r="B54" s="16" t="s">
        <v>9</v>
      </c>
      <c r="C54" s="29"/>
      <c r="D54" s="29"/>
      <c r="E54" s="29"/>
      <c r="F54" s="29"/>
      <c r="G54" s="29"/>
      <c r="H54" s="29"/>
      <c r="I54" s="29"/>
      <c r="J54" s="29"/>
    </row>
    <row r="55" spans="2:10" ht="13.5">
      <c r="B55" s="16" t="s">
        <v>9</v>
      </c>
      <c r="C55" s="22"/>
      <c r="D55" s="22"/>
      <c r="E55" s="22"/>
      <c r="F55" s="22"/>
      <c r="G55" s="22"/>
      <c r="H55" s="22"/>
      <c r="I55" s="22"/>
      <c r="J55" s="22"/>
    </row>
  </sheetData>
  <sheetProtection/>
  <mergeCells count="5">
    <mergeCell ref="A1:J1"/>
    <mergeCell ref="A2:J2"/>
    <mergeCell ref="A3:J3"/>
    <mergeCell ref="A49:J49"/>
    <mergeCell ref="A50:J50"/>
  </mergeCells>
  <printOptions/>
  <pageMargins left="0.7" right="0.2" top="0.75" bottom="0.25" header="0.3" footer="0.3"/>
  <pageSetup horizontalDpi="600" verticalDpi="600" orientation="portrait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8.8515625" style="0" customWidth="1"/>
    <col min="2" max="2" width="20.00390625" style="0" customWidth="1"/>
    <col min="3" max="3" width="19.421875" style="0" customWidth="1"/>
    <col min="4" max="4" width="20.140625" style="0" customWidth="1"/>
    <col min="5" max="5" width="18.8515625" style="0" customWidth="1"/>
    <col min="6" max="16384" width="8.8515625" style="0" customWidth="1"/>
  </cols>
  <sheetData>
    <row r="2" spans="1:4" ht="12.75">
      <c r="A2" s="128" t="s">
        <v>90</v>
      </c>
      <c r="B2" s="128"/>
      <c r="C2" s="128"/>
      <c r="D2" s="128"/>
    </row>
    <row r="3" spans="1:4" ht="12.75">
      <c r="A3" s="134" t="s">
        <v>89</v>
      </c>
      <c r="B3" s="134"/>
      <c r="C3" s="134"/>
      <c r="D3" s="134"/>
    </row>
    <row r="4" spans="1:4" ht="12.75">
      <c r="A4" s="134" t="s">
        <v>212</v>
      </c>
      <c r="B4" s="134"/>
      <c r="C4" s="134"/>
      <c r="D4" s="134"/>
    </row>
    <row r="5" spans="1:4" ht="12.75">
      <c r="A5" s="72"/>
      <c r="B5" s="72"/>
      <c r="C5" s="72"/>
      <c r="D5" s="72"/>
    </row>
    <row r="6" spans="1:4" ht="12.75">
      <c r="A6" s="72"/>
      <c r="B6" s="72"/>
      <c r="C6" s="72"/>
      <c r="D6" s="72"/>
    </row>
    <row r="7" spans="1:4" ht="12.75">
      <c r="A7" s="79"/>
      <c r="B7" s="132"/>
      <c r="C7" s="132"/>
      <c r="D7" s="133"/>
    </row>
    <row r="8" spans="1:4" ht="12.75">
      <c r="A8" s="25" t="s">
        <v>23</v>
      </c>
      <c r="B8" s="25" t="s">
        <v>24</v>
      </c>
      <c r="C8" s="25" t="s">
        <v>239</v>
      </c>
      <c r="D8" s="25" t="s">
        <v>25</v>
      </c>
    </row>
    <row r="9" spans="1:4" ht="13.5" customHeight="1">
      <c r="A9" s="78">
        <v>0</v>
      </c>
      <c r="B9" s="101">
        <v>19743.84</v>
      </c>
      <c r="C9" s="101">
        <v>15102.01</v>
      </c>
      <c r="D9" s="101">
        <v>14512.5</v>
      </c>
    </row>
    <row r="10" spans="1:4" ht="13.5" customHeight="1">
      <c r="A10" s="74">
        <v>1</v>
      </c>
      <c r="B10" s="101">
        <v>19743.84</v>
      </c>
      <c r="C10" s="101">
        <v>16200</v>
      </c>
      <c r="D10" s="101">
        <v>14718.78</v>
      </c>
    </row>
    <row r="11" spans="1:4" ht="13.5" customHeight="1">
      <c r="A11" s="74">
        <v>2</v>
      </c>
      <c r="B11" s="101">
        <v>20381.22</v>
      </c>
      <c r="C11" s="101">
        <v>16866.01</v>
      </c>
      <c r="D11" s="101">
        <v>15300</v>
      </c>
    </row>
    <row r="12" spans="1:4" ht="13.5" customHeight="1">
      <c r="A12" s="74">
        <v>3</v>
      </c>
      <c r="B12" s="101">
        <v>21037.5</v>
      </c>
      <c r="C12" s="101">
        <v>17172</v>
      </c>
      <c r="D12" s="101">
        <v>16068.78</v>
      </c>
    </row>
    <row r="13" spans="1:4" ht="13.5" customHeight="1">
      <c r="A13" s="74">
        <v>4</v>
      </c>
      <c r="B13" s="101">
        <v>21712.5</v>
      </c>
      <c r="C13" s="101">
        <v>17838.01</v>
      </c>
      <c r="D13" s="101">
        <v>16856.28</v>
      </c>
    </row>
    <row r="14" spans="1:4" ht="13.5" customHeight="1">
      <c r="A14" s="74">
        <v>5</v>
      </c>
      <c r="B14" s="101">
        <v>22350.06</v>
      </c>
      <c r="C14" s="101">
        <v>18342.01</v>
      </c>
      <c r="D14" s="101">
        <v>17625.06</v>
      </c>
    </row>
    <row r="15" spans="1:4" ht="13.5" customHeight="1">
      <c r="A15" s="74">
        <v>6</v>
      </c>
      <c r="B15" s="101">
        <v>22987.44</v>
      </c>
      <c r="C15" s="101">
        <v>18810.01</v>
      </c>
      <c r="D15" s="101">
        <v>18450</v>
      </c>
    </row>
    <row r="16" spans="1:4" ht="13.5" customHeight="1">
      <c r="A16" s="74">
        <v>7</v>
      </c>
      <c r="B16" s="101">
        <v>23643.72</v>
      </c>
      <c r="C16" s="101">
        <v>19170.01</v>
      </c>
      <c r="D16" s="101">
        <v>19200.06</v>
      </c>
    </row>
    <row r="17" spans="1:4" ht="13.5" customHeight="1">
      <c r="A17" s="74">
        <v>8</v>
      </c>
      <c r="B17" s="101">
        <v>25312.5</v>
      </c>
      <c r="C17" s="101">
        <v>19656</v>
      </c>
      <c r="D17" s="101">
        <v>20006.28</v>
      </c>
    </row>
    <row r="18" spans="1:4" ht="13.5" customHeight="1">
      <c r="A18" s="74">
        <v>9</v>
      </c>
      <c r="B18" s="101">
        <v>26343.72</v>
      </c>
      <c r="C18" s="101">
        <v>19998.01</v>
      </c>
      <c r="D18" s="101">
        <v>20812.5</v>
      </c>
    </row>
    <row r="19" spans="1:4" ht="13.5" customHeight="1">
      <c r="A19" s="74">
        <v>10</v>
      </c>
      <c r="B19" s="101">
        <v>26718.84</v>
      </c>
      <c r="C19" s="101">
        <v>20232</v>
      </c>
      <c r="D19" s="101">
        <v>21562.56</v>
      </c>
    </row>
    <row r="20" spans="1:4" ht="13.5" customHeight="1">
      <c r="A20" s="74">
        <v>11</v>
      </c>
      <c r="B20" s="101">
        <v>27187.56</v>
      </c>
      <c r="C20" s="101">
        <v>21042.01</v>
      </c>
      <c r="D20" s="101">
        <v>22350.06</v>
      </c>
    </row>
    <row r="21" spans="1:4" ht="13.5" customHeight="1">
      <c r="A21" s="74">
        <v>12</v>
      </c>
      <c r="B21" s="101">
        <v>27675</v>
      </c>
      <c r="C21" s="101">
        <v>21366.01</v>
      </c>
      <c r="D21" s="101">
        <v>23137.56</v>
      </c>
    </row>
    <row r="22" spans="1:4" ht="13.5" customHeight="1">
      <c r="A22" s="74">
        <v>13</v>
      </c>
      <c r="B22" s="101">
        <v>28049.94</v>
      </c>
      <c r="C22" s="101">
        <v>21582.01</v>
      </c>
      <c r="D22" s="101">
        <v>23925.06</v>
      </c>
    </row>
    <row r="23" spans="1:4" ht="13.5" customHeight="1">
      <c r="A23" s="74">
        <v>14</v>
      </c>
      <c r="B23" s="101">
        <v>28743.84</v>
      </c>
      <c r="C23" s="101">
        <v>22068</v>
      </c>
      <c r="D23" s="101">
        <v>24693.84</v>
      </c>
    </row>
    <row r="24" spans="1:4" ht="13.5" customHeight="1">
      <c r="A24" s="74">
        <v>15</v>
      </c>
      <c r="B24" s="101">
        <v>29475</v>
      </c>
      <c r="C24" s="101">
        <v>22788</v>
      </c>
      <c r="D24" s="101">
        <v>25462.44</v>
      </c>
    </row>
    <row r="25" spans="1:4" ht="13.5" customHeight="1">
      <c r="A25" s="74">
        <v>16</v>
      </c>
      <c r="B25" s="101">
        <v>30168.72</v>
      </c>
      <c r="C25" s="101">
        <v>23364</v>
      </c>
      <c r="D25" s="101">
        <v>26400.06</v>
      </c>
    </row>
    <row r="26" spans="1:4" ht="13.5" customHeight="1">
      <c r="A26" s="74">
        <v>17</v>
      </c>
      <c r="B26" s="101">
        <v>30900.06</v>
      </c>
      <c r="C26" s="101">
        <v>25326.01</v>
      </c>
      <c r="D26" s="101">
        <v>27187.56</v>
      </c>
    </row>
    <row r="27" spans="1:4" ht="13.5" customHeight="1">
      <c r="A27" s="74">
        <v>18</v>
      </c>
      <c r="B27" s="101">
        <v>31725</v>
      </c>
      <c r="C27" s="101">
        <v>25758.01</v>
      </c>
      <c r="D27" s="101">
        <v>27956.34</v>
      </c>
    </row>
    <row r="28" spans="1:4" ht="13.5" customHeight="1">
      <c r="A28" s="74">
        <v>19</v>
      </c>
      <c r="B28" s="101">
        <v>32456.34</v>
      </c>
      <c r="C28" s="101">
        <v>25992</v>
      </c>
      <c r="D28" s="101">
        <v>28687.5</v>
      </c>
    </row>
    <row r="29" spans="1:4" ht="13.5" customHeight="1">
      <c r="A29" s="74">
        <v>20</v>
      </c>
      <c r="B29" s="101">
        <v>33281.28</v>
      </c>
      <c r="C29" s="101">
        <v>26208</v>
      </c>
      <c r="D29" s="101">
        <v>29362.5</v>
      </c>
    </row>
    <row r="30" spans="1:4" ht="13.5" customHeight="1">
      <c r="A30" s="75">
        <v>21</v>
      </c>
      <c r="B30" s="101">
        <v>34237.44</v>
      </c>
      <c r="C30" s="101">
        <v>26460</v>
      </c>
      <c r="D30" s="101">
        <v>30168.72</v>
      </c>
    </row>
    <row r="31" spans="1:4" ht="13.5" customHeight="1">
      <c r="A31" s="74">
        <v>22</v>
      </c>
      <c r="B31" s="101">
        <v>35325</v>
      </c>
      <c r="C31" s="101">
        <v>27482.01</v>
      </c>
      <c r="D31" s="101">
        <v>30956.22</v>
      </c>
    </row>
    <row r="32" spans="1:4" ht="13.5" customHeight="1">
      <c r="A32" s="74">
        <v>23</v>
      </c>
      <c r="B32" s="101">
        <v>36506.34</v>
      </c>
      <c r="C32" s="101">
        <v>28198.01</v>
      </c>
      <c r="D32" s="101">
        <v>31781.34</v>
      </c>
    </row>
    <row r="33" spans="1:4" ht="13.5" customHeight="1">
      <c r="A33" s="74">
        <v>24</v>
      </c>
      <c r="B33" s="101">
        <v>37893.78</v>
      </c>
      <c r="C33" s="101">
        <v>28968</v>
      </c>
      <c r="D33" s="101">
        <v>32625</v>
      </c>
    </row>
    <row r="34" spans="1:4" ht="13.5" customHeight="1">
      <c r="A34" s="74">
        <v>25</v>
      </c>
      <c r="B34" s="101">
        <v>38343.78</v>
      </c>
      <c r="C34" s="101">
        <v>29702.01</v>
      </c>
      <c r="D34" s="101">
        <v>34931.34</v>
      </c>
    </row>
    <row r="35" spans="1:4" ht="13.5" customHeight="1">
      <c r="A35" s="74">
        <v>26</v>
      </c>
      <c r="B35" s="101">
        <v>38643.84</v>
      </c>
      <c r="C35" s="101">
        <v>30436</v>
      </c>
      <c r="D35" s="101">
        <v>36787.5</v>
      </c>
    </row>
    <row r="36" spans="1:4" ht="13.5" customHeight="1">
      <c r="A36" s="74">
        <v>27</v>
      </c>
      <c r="B36" s="101">
        <v>39074.94</v>
      </c>
      <c r="C36" s="101">
        <v>31224</v>
      </c>
      <c r="D36" s="101">
        <v>36787.5</v>
      </c>
    </row>
    <row r="37" spans="1:4" ht="13.5" customHeight="1">
      <c r="A37" s="74">
        <v>28</v>
      </c>
      <c r="B37" s="101">
        <v>39299.94</v>
      </c>
      <c r="C37" s="101">
        <v>31710.01</v>
      </c>
      <c r="D37" s="101">
        <v>37106.28</v>
      </c>
    </row>
    <row r="38" spans="1:4" ht="13.5" customHeight="1">
      <c r="A38" s="74">
        <v>29</v>
      </c>
      <c r="B38" s="101">
        <v>39600</v>
      </c>
      <c r="C38" s="101">
        <v>31944</v>
      </c>
      <c r="D38" s="101">
        <v>37499.94</v>
      </c>
    </row>
    <row r="39" spans="1:4" ht="13.5" customHeight="1">
      <c r="A39" s="74">
        <v>30</v>
      </c>
      <c r="B39" s="101">
        <v>39937.5</v>
      </c>
      <c r="C39" s="101">
        <v>32160</v>
      </c>
      <c r="D39" s="101">
        <v>37743.84</v>
      </c>
    </row>
    <row r="40" spans="1:4" ht="13.5" customHeight="1">
      <c r="A40" s="74">
        <v>31</v>
      </c>
      <c r="B40" s="101">
        <v>40256.28</v>
      </c>
      <c r="C40" s="101">
        <v>32430.01</v>
      </c>
      <c r="D40" s="101">
        <v>38062.44</v>
      </c>
    </row>
    <row r="41" spans="1:4" ht="13.5" customHeight="1">
      <c r="A41" s="74">
        <v>32</v>
      </c>
      <c r="B41" s="101">
        <v>40556.34</v>
      </c>
      <c r="C41" s="101">
        <v>32682.01</v>
      </c>
      <c r="D41" s="101">
        <v>38381.22</v>
      </c>
    </row>
    <row r="42" spans="1:4" ht="13.5" customHeight="1">
      <c r="A42" s="74">
        <v>33</v>
      </c>
      <c r="B42" s="101">
        <v>40781.34</v>
      </c>
      <c r="C42" s="101">
        <v>32916</v>
      </c>
      <c r="D42" s="101">
        <v>38700</v>
      </c>
    </row>
    <row r="43" spans="1:4" ht="13.5" customHeight="1">
      <c r="A43" s="74">
        <v>34</v>
      </c>
      <c r="B43" s="101">
        <v>40987.44</v>
      </c>
      <c r="C43" s="101">
        <v>33186.01</v>
      </c>
      <c r="D43" s="101">
        <v>39018.78</v>
      </c>
    </row>
    <row r="44" spans="1:4" ht="13.5" customHeight="1">
      <c r="A44" s="78">
        <v>35</v>
      </c>
      <c r="B44" s="101">
        <v>41193.72</v>
      </c>
      <c r="C44" s="101">
        <v>33438.01</v>
      </c>
      <c r="D44" s="101">
        <v>39337.56</v>
      </c>
    </row>
    <row r="45" spans="1:4" ht="13.5" customHeight="1">
      <c r="A45" s="78">
        <v>36</v>
      </c>
      <c r="B45" s="101">
        <v>41400</v>
      </c>
      <c r="C45" s="101">
        <v>33690.01</v>
      </c>
      <c r="D45" s="101">
        <v>39543.84</v>
      </c>
    </row>
    <row r="46" spans="1:4" ht="13.5" customHeight="1">
      <c r="A46" s="78">
        <v>37</v>
      </c>
      <c r="B46" s="101">
        <v>41606.28</v>
      </c>
      <c r="C46" s="101">
        <v>33942.01</v>
      </c>
      <c r="D46" s="101">
        <v>39749.94</v>
      </c>
    </row>
    <row r="47" spans="1:4" ht="13.5" customHeight="1">
      <c r="A47" s="78">
        <v>38</v>
      </c>
      <c r="B47" s="101">
        <v>41812.56</v>
      </c>
      <c r="C47" s="101">
        <v>34176</v>
      </c>
      <c r="D47" s="101">
        <v>39956.22</v>
      </c>
    </row>
    <row r="48" spans="1:4" ht="13.5" customHeight="1">
      <c r="A48" s="78">
        <v>39</v>
      </c>
      <c r="B48" s="101">
        <v>42018.84</v>
      </c>
      <c r="C48" s="101">
        <v>34428</v>
      </c>
      <c r="D48" s="101">
        <v>40162.5</v>
      </c>
    </row>
    <row r="49" spans="1:4" ht="13.5" customHeight="1">
      <c r="A49" s="78">
        <v>40</v>
      </c>
      <c r="B49" s="101">
        <v>42224.94</v>
      </c>
      <c r="C49" s="101">
        <v>34680</v>
      </c>
      <c r="D49" s="101">
        <v>40368.78</v>
      </c>
    </row>
    <row r="50" spans="1:4" ht="13.5" customHeight="1">
      <c r="A50" s="78">
        <v>41</v>
      </c>
      <c r="B50" s="101">
        <v>42431.22</v>
      </c>
      <c r="C50" s="101">
        <v>34950.01</v>
      </c>
      <c r="D50" s="101">
        <v>40575.06</v>
      </c>
    </row>
    <row r="51" spans="1:4" ht="13.5" customHeight="1">
      <c r="A51" s="78">
        <v>42</v>
      </c>
      <c r="B51" s="101">
        <v>42656.22</v>
      </c>
      <c r="C51" s="101">
        <v>35184</v>
      </c>
      <c r="D51" s="101">
        <v>40800.06</v>
      </c>
    </row>
    <row r="52" spans="1:3" ht="15.75">
      <c r="A52" s="29"/>
      <c r="B52" s="29"/>
      <c r="C52" s="29"/>
    </row>
    <row r="53" spans="1:3" ht="15.75">
      <c r="A53" s="9" t="s">
        <v>238</v>
      </c>
      <c r="B53" s="29"/>
      <c r="C53" s="29"/>
    </row>
    <row r="54" spans="1:3" ht="15.75">
      <c r="A54" s="29"/>
      <c r="B54" s="29"/>
      <c r="C54" s="29"/>
    </row>
    <row r="55" spans="1:3" ht="15.75">
      <c r="A55" s="9" t="s">
        <v>197</v>
      </c>
      <c r="B55" s="29"/>
      <c r="C55" s="29"/>
    </row>
    <row r="56" ht="15.75">
      <c r="A56" s="9" t="s">
        <v>9</v>
      </c>
    </row>
    <row r="57" ht="15.75">
      <c r="A57" s="9" t="s">
        <v>9</v>
      </c>
    </row>
    <row r="58" ht="15.75">
      <c r="A58" s="9" t="s">
        <v>9</v>
      </c>
    </row>
  </sheetData>
  <sheetProtection/>
  <mergeCells count="4">
    <mergeCell ref="B7:D7"/>
    <mergeCell ref="A2:D2"/>
    <mergeCell ref="A3:D3"/>
    <mergeCell ref="A4:D4"/>
  </mergeCells>
  <printOptions/>
  <pageMargins left="1.4" right="0.25" top="0.65" bottom="0.25" header="0.5" footer="0.5"/>
  <pageSetup fitToHeight="2" horizontalDpi="600" verticalDpi="600" orientation="portrait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3" sqref="A3:J3"/>
    </sheetView>
  </sheetViews>
  <sheetFormatPr defaultColWidth="11.421875" defaultRowHeight="12.75"/>
  <cols>
    <col min="1" max="5" width="8.8515625" style="0" customWidth="1"/>
    <col min="6" max="6" width="10.7109375" style="0" bestFit="1" customWidth="1"/>
    <col min="7" max="8" width="8.8515625" style="0" customWidth="1"/>
    <col min="9" max="9" width="10.28125" style="0" bestFit="1" customWidth="1"/>
    <col min="10" max="11" width="8.8515625" style="0" customWidth="1"/>
    <col min="12" max="12" width="12.140625" style="97" customWidth="1"/>
    <col min="13" max="16384" width="8.8515625" style="0" customWidth="1"/>
  </cols>
  <sheetData>
    <row r="1" spans="1:10" ht="15.75">
      <c r="A1" s="129" t="s">
        <v>90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>
      <c r="A2" s="129" t="s">
        <v>213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.75">
      <c r="A3" s="129" t="s">
        <v>9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2:10" ht="15.75">
      <c r="B4" s="9"/>
      <c r="C4" s="9"/>
      <c r="D4" s="9"/>
      <c r="E4" s="9"/>
      <c r="F4" s="9"/>
      <c r="G4" s="9"/>
      <c r="H4" s="9"/>
      <c r="I4" s="9"/>
      <c r="J4" s="34"/>
    </row>
    <row r="5" spans="2:10" ht="15.75">
      <c r="B5" s="35"/>
      <c r="C5" s="36" t="s">
        <v>28</v>
      </c>
      <c r="D5" s="35"/>
      <c r="E5" s="35"/>
      <c r="F5" s="37" t="s">
        <v>29</v>
      </c>
      <c r="G5" s="35"/>
      <c r="H5" s="35"/>
      <c r="I5" s="36" t="s">
        <v>94</v>
      </c>
      <c r="J5" s="34"/>
    </row>
    <row r="6" spans="2:12" ht="15.75">
      <c r="B6" s="9"/>
      <c r="C6" s="12">
        <v>0</v>
      </c>
      <c r="D6" s="9"/>
      <c r="E6" s="9"/>
      <c r="F6" s="27">
        <f>+(+I6/7)/185</f>
        <v>9.09</v>
      </c>
      <c r="G6" s="9"/>
      <c r="H6" s="9"/>
      <c r="I6" s="97">
        <v>11771.55</v>
      </c>
      <c r="L6"/>
    </row>
    <row r="7" spans="2:12" ht="15.75">
      <c r="B7" s="9"/>
      <c r="C7" s="12">
        <v>1</v>
      </c>
      <c r="D7" s="9"/>
      <c r="E7" s="9"/>
      <c r="F7" s="27">
        <f>+(+I7/7)/185</f>
        <v>9.139999999999999</v>
      </c>
      <c r="G7" s="9"/>
      <c r="H7" s="9"/>
      <c r="I7" s="97">
        <v>11836.3</v>
      </c>
      <c r="L7"/>
    </row>
    <row r="8" spans="2:12" ht="15.75">
      <c r="B8" s="9"/>
      <c r="C8" s="12">
        <v>2</v>
      </c>
      <c r="D8" s="9"/>
      <c r="E8" s="9"/>
      <c r="F8" s="27">
        <f aca="true" t="shared" si="0" ref="F8:F46">+(+I8/7)/185</f>
        <v>9.19</v>
      </c>
      <c r="G8" s="9"/>
      <c r="H8" s="9"/>
      <c r="I8" s="97">
        <v>11901.05</v>
      </c>
      <c r="L8"/>
    </row>
    <row r="9" spans="2:12" ht="15.75">
      <c r="B9" s="9"/>
      <c r="C9" s="12">
        <v>3</v>
      </c>
      <c r="D9" s="9"/>
      <c r="E9" s="9"/>
      <c r="F9" s="27">
        <f t="shared" si="0"/>
        <v>9.239999999999998</v>
      </c>
      <c r="G9" s="9"/>
      <c r="H9" s="9"/>
      <c r="I9" s="97">
        <v>11965.8</v>
      </c>
      <c r="L9"/>
    </row>
    <row r="10" spans="2:12" ht="15.75">
      <c r="B10" s="9"/>
      <c r="C10" s="12">
        <v>4</v>
      </c>
      <c r="D10" s="9"/>
      <c r="E10" s="9"/>
      <c r="F10" s="27">
        <f t="shared" si="0"/>
        <v>9.29</v>
      </c>
      <c r="G10" s="9"/>
      <c r="H10" s="9"/>
      <c r="I10" s="97">
        <v>12030.55</v>
      </c>
      <c r="L10"/>
    </row>
    <row r="11" spans="2:12" ht="15.75">
      <c r="B11" s="9"/>
      <c r="C11" s="12">
        <v>5</v>
      </c>
      <c r="D11" s="9"/>
      <c r="E11" s="9"/>
      <c r="F11" s="27">
        <f t="shared" si="0"/>
        <v>9.42</v>
      </c>
      <c r="G11" s="9"/>
      <c r="H11" s="9"/>
      <c r="I11" s="97">
        <v>12198.9</v>
      </c>
      <c r="L11"/>
    </row>
    <row r="12" spans="2:12" ht="15.75">
      <c r="B12" s="9"/>
      <c r="C12" s="12">
        <v>6</v>
      </c>
      <c r="D12" s="9"/>
      <c r="E12" s="9"/>
      <c r="F12" s="27">
        <f t="shared" si="0"/>
        <v>9.65</v>
      </c>
      <c r="G12" s="9"/>
      <c r="H12" s="9"/>
      <c r="I12" s="97">
        <v>12496.75</v>
      </c>
      <c r="L12"/>
    </row>
    <row r="13" spans="2:12" ht="15.75">
      <c r="B13" s="9"/>
      <c r="C13" s="12">
        <v>7</v>
      </c>
      <c r="D13" s="9"/>
      <c r="E13" s="9"/>
      <c r="F13" s="27">
        <f t="shared" si="0"/>
        <v>9.860000000000001</v>
      </c>
      <c r="G13" s="9"/>
      <c r="H13" s="9"/>
      <c r="I13" s="97">
        <v>12768.7</v>
      </c>
      <c r="L13"/>
    </row>
    <row r="14" spans="2:12" ht="15.75">
      <c r="B14" s="9"/>
      <c r="C14" s="12">
        <v>8</v>
      </c>
      <c r="D14" s="9"/>
      <c r="E14" s="9"/>
      <c r="F14" s="27">
        <f t="shared" si="0"/>
        <v>10.02</v>
      </c>
      <c r="G14" s="9"/>
      <c r="H14" s="9"/>
      <c r="I14" s="97">
        <v>12975.9</v>
      </c>
      <c r="L14"/>
    </row>
    <row r="15" spans="2:12" ht="15.75">
      <c r="B15" s="9"/>
      <c r="C15" s="12">
        <v>9</v>
      </c>
      <c r="D15" s="9"/>
      <c r="E15" s="9"/>
      <c r="F15" s="27">
        <f t="shared" si="0"/>
        <v>10.139999999999999</v>
      </c>
      <c r="G15" s="9"/>
      <c r="H15" s="9"/>
      <c r="I15" s="97">
        <v>13131.3</v>
      </c>
      <c r="L15"/>
    </row>
    <row r="16" spans="2:12" ht="15.75">
      <c r="B16" s="9"/>
      <c r="C16" s="12">
        <v>10</v>
      </c>
      <c r="D16" s="9"/>
      <c r="E16" s="9"/>
      <c r="F16" s="27">
        <f t="shared" si="0"/>
        <v>10.3</v>
      </c>
      <c r="G16" s="9"/>
      <c r="H16" s="9"/>
      <c r="I16" s="97">
        <v>13338.5</v>
      </c>
      <c r="L16"/>
    </row>
    <row r="17" spans="2:12" ht="15.75">
      <c r="B17" s="9"/>
      <c r="C17" s="12">
        <v>11</v>
      </c>
      <c r="D17" s="9"/>
      <c r="E17" s="9"/>
      <c r="F17" s="27">
        <f t="shared" si="0"/>
        <v>10.46</v>
      </c>
      <c r="G17" s="9"/>
      <c r="H17" s="9"/>
      <c r="I17" s="97">
        <v>13545.7</v>
      </c>
      <c r="L17"/>
    </row>
    <row r="18" spans="2:12" ht="15.75">
      <c r="B18" s="9"/>
      <c r="C18" s="12">
        <v>12</v>
      </c>
      <c r="D18" s="9"/>
      <c r="E18" s="9"/>
      <c r="F18" s="27">
        <f t="shared" si="0"/>
        <v>10.610000000000001</v>
      </c>
      <c r="G18" s="9"/>
      <c r="H18" s="9"/>
      <c r="I18" s="97">
        <v>13739.95</v>
      </c>
      <c r="L18"/>
    </row>
    <row r="19" spans="2:12" ht="15.75">
      <c r="B19" s="9"/>
      <c r="C19" s="12">
        <v>13</v>
      </c>
      <c r="D19" s="9"/>
      <c r="E19" s="9"/>
      <c r="F19" s="27">
        <f t="shared" si="0"/>
        <v>10.75</v>
      </c>
      <c r="G19" s="9"/>
      <c r="H19" s="9"/>
      <c r="I19" s="97">
        <v>13921.25</v>
      </c>
      <c r="L19"/>
    </row>
    <row r="20" spans="2:12" ht="15.75">
      <c r="B20" s="9"/>
      <c r="C20" s="12">
        <v>14</v>
      </c>
      <c r="D20" s="9"/>
      <c r="E20" s="9"/>
      <c r="F20" s="27">
        <f t="shared" si="0"/>
        <v>11.06</v>
      </c>
      <c r="G20" s="9"/>
      <c r="H20" s="9"/>
      <c r="I20" s="97">
        <v>14322.7</v>
      </c>
      <c r="L20"/>
    </row>
    <row r="21" spans="2:12" ht="15.75">
      <c r="B21" s="9"/>
      <c r="C21" s="12">
        <v>15</v>
      </c>
      <c r="D21" s="9"/>
      <c r="E21" s="9"/>
      <c r="F21" s="27">
        <f t="shared" si="0"/>
        <v>11.24</v>
      </c>
      <c r="G21" s="9"/>
      <c r="H21" s="9"/>
      <c r="I21" s="97">
        <v>14555.8</v>
      </c>
      <c r="L21"/>
    </row>
    <row r="22" spans="2:12" ht="15.75">
      <c r="B22" s="9"/>
      <c r="C22" s="12">
        <v>16</v>
      </c>
      <c r="D22" s="9"/>
      <c r="E22" s="9"/>
      <c r="F22" s="27">
        <f t="shared" si="0"/>
        <v>11.430000000000001</v>
      </c>
      <c r="G22" s="9"/>
      <c r="H22" s="9"/>
      <c r="I22" s="97">
        <v>14801.85</v>
      </c>
      <c r="L22"/>
    </row>
    <row r="23" spans="2:12" ht="15.75">
      <c r="B23" s="9"/>
      <c r="C23" s="12">
        <v>17</v>
      </c>
      <c r="D23" s="9"/>
      <c r="E23" s="9"/>
      <c r="F23" s="27">
        <f t="shared" si="0"/>
        <v>11.66</v>
      </c>
      <c r="G23" s="9"/>
      <c r="H23" s="9"/>
      <c r="I23" s="97">
        <v>15099.7</v>
      </c>
      <c r="L23"/>
    </row>
    <row r="24" spans="2:12" ht="15.75">
      <c r="B24" s="9"/>
      <c r="C24" s="12">
        <v>18</v>
      </c>
      <c r="D24" s="9"/>
      <c r="E24" s="9"/>
      <c r="F24" s="27">
        <f t="shared" si="0"/>
        <v>11.85</v>
      </c>
      <c r="G24" s="9"/>
      <c r="H24" s="9"/>
      <c r="I24" s="97">
        <v>15345.75</v>
      </c>
      <c r="L24"/>
    </row>
    <row r="25" spans="2:12" ht="15.75">
      <c r="B25" s="39"/>
      <c r="C25" s="40">
        <v>19</v>
      </c>
      <c r="D25" s="39"/>
      <c r="E25" s="39"/>
      <c r="F25" s="27">
        <f t="shared" si="0"/>
        <v>11.930000000000001</v>
      </c>
      <c r="G25" s="39"/>
      <c r="H25" s="39"/>
      <c r="I25" s="97">
        <v>15449.35</v>
      </c>
      <c r="L25"/>
    </row>
    <row r="26" spans="2:12" ht="15.75">
      <c r="B26" s="39"/>
      <c r="C26" s="40">
        <v>20</v>
      </c>
      <c r="D26" s="39"/>
      <c r="E26" s="39"/>
      <c r="F26" s="27">
        <f t="shared" si="0"/>
        <v>12.01</v>
      </c>
      <c r="G26" s="39"/>
      <c r="H26" s="39"/>
      <c r="I26" s="97">
        <v>15552.95</v>
      </c>
      <c r="J26" s="19"/>
      <c r="L26"/>
    </row>
    <row r="27" spans="2:12" ht="15.75">
      <c r="B27" s="39"/>
      <c r="C27" s="40">
        <v>21</v>
      </c>
      <c r="D27" s="39"/>
      <c r="E27" s="39"/>
      <c r="F27" s="27">
        <f t="shared" si="0"/>
        <v>12.55</v>
      </c>
      <c r="G27" s="39"/>
      <c r="H27" s="39"/>
      <c r="I27" s="97">
        <v>16252.25</v>
      </c>
      <c r="J27" s="19"/>
      <c r="L27"/>
    </row>
    <row r="28" spans="2:12" ht="15.75">
      <c r="B28" s="39"/>
      <c r="C28" s="40">
        <v>22</v>
      </c>
      <c r="D28" s="39"/>
      <c r="E28" s="39"/>
      <c r="F28" s="27">
        <f t="shared" si="0"/>
        <v>12.85</v>
      </c>
      <c r="G28" s="39"/>
      <c r="H28" s="39"/>
      <c r="I28" s="97">
        <v>16640.75</v>
      </c>
      <c r="J28" s="19"/>
      <c r="L28"/>
    </row>
    <row r="29" spans="2:12" ht="15.75">
      <c r="B29" s="15"/>
      <c r="C29" s="15">
        <v>23</v>
      </c>
      <c r="D29" s="15"/>
      <c r="E29" s="42"/>
      <c r="F29" s="27">
        <f t="shared" si="0"/>
        <v>13.070000000000002</v>
      </c>
      <c r="G29" s="39"/>
      <c r="H29" s="39"/>
      <c r="I29" s="97">
        <v>16925.65</v>
      </c>
      <c r="J29" s="19"/>
      <c r="L29"/>
    </row>
    <row r="30" spans="2:12" ht="15.75">
      <c r="B30" s="39"/>
      <c r="C30" s="43">
        <v>24</v>
      </c>
      <c r="D30" s="39"/>
      <c r="E30" s="39"/>
      <c r="F30" s="27">
        <f t="shared" si="0"/>
        <v>13.440000000000001</v>
      </c>
      <c r="G30" s="39"/>
      <c r="H30" s="39"/>
      <c r="I30" s="97">
        <v>17404.8</v>
      </c>
      <c r="L30"/>
    </row>
    <row r="31" spans="2:12" ht="15.75">
      <c r="B31" s="39"/>
      <c r="C31" s="43">
        <v>25</v>
      </c>
      <c r="D31" s="39"/>
      <c r="E31" s="39"/>
      <c r="F31" s="27">
        <f t="shared" si="0"/>
        <v>13.6</v>
      </c>
      <c r="G31" s="39"/>
      <c r="H31" s="39"/>
      <c r="I31" s="97">
        <v>17612</v>
      </c>
      <c r="L31"/>
    </row>
    <row r="32" spans="2:12" ht="15.75">
      <c r="B32" s="39"/>
      <c r="C32" s="43">
        <v>26</v>
      </c>
      <c r="D32" s="39"/>
      <c r="E32" s="39"/>
      <c r="F32" s="27">
        <f t="shared" si="0"/>
        <v>13.770000000000001</v>
      </c>
      <c r="G32" s="39"/>
      <c r="H32" s="39"/>
      <c r="I32" s="97">
        <v>17832.15</v>
      </c>
      <c r="L32"/>
    </row>
    <row r="33" spans="2:12" ht="15.75">
      <c r="B33" s="39"/>
      <c r="C33" s="43">
        <v>27</v>
      </c>
      <c r="D33" s="39"/>
      <c r="E33" s="39"/>
      <c r="F33" s="27">
        <f t="shared" si="0"/>
        <v>13.929999999999998</v>
      </c>
      <c r="G33" s="39"/>
      <c r="H33" s="39"/>
      <c r="I33" s="97">
        <v>18039.35</v>
      </c>
      <c r="L33"/>
    </row>
    <row r="34" spans="2:12" ht="15.75">
      <c r="B34" s="39"/>
      <c r="C34" s="43">
        <v>28</v>
      </c>
      <c r="D34" s="39"/>
      <c r="E34" s="39"/>
      <c r="F34" s="27">
        <f t="shared" si="0"/>
        <v>14.079999999999998</v>
      </c>
      <c r="G34" s="39"/>
      <c r="H34" s="39"/>
      <c r="I34" s="97">
        <v>18233.6</v>
      </c>
      <c r="L34"/>
    </row>
    <row r="35" spans="2:12" ht="15.75">
      <c r="B35" s="39"/>
      <c r="C35" s="43">
        <v>29</v>
      </c>
      <c r="D35" s="39"/>
      <c r="E35" s="39"/>
      <c r="F35" s="27">
        <f t="shared" si="0"/>
        <v>14.24</v>
      </c>
      <c r="G35" s="39"/>
      <c r="H35" s="39"/>
      <c r="I35" s="97">
        <v>18440.8</v>
      </c>
      <c r="L35"/>
    </row>
    <row r="36" spans="2:12" ht="15.75">
      <c r="B36" s="39"/>
      <c r="C36" s="43">
        <v>30</v>
      </c>
      <c r="D36" s="39"/>
      <c r="E36" s="39"/>
      <c r="F36" s="27">
        <f t="shared" si="0"/>
        <v>14.4</v>
      </c>
      <c r="G36" s="39"/>
      <c r="H36" s="39"/>
      <c r="I36" s="97">
        <v>18648</v>
      </c>
      <c r="L36"/>
    </row>
    <row r="37" spans="2:12" ht="15.75">
      <c r="B37" s="39"/>
      <c r="C37" s="43">
        <v>31</v>
      </c>
      <c r="D37" s="39"/>
      <c r="E37" s="39"/>
      <c r="F37" s="27">
        <f t="shared" si="0"/>
        <v>14.559999999999999</v>
      </c>
      <c r="G37" s="39"/>
      <c r="H37" s="39"/>
      <c r="I37" s="97">
        <v>18855.2</v>
      </c>
      <c r="L37"/>
    </row>
    <row r="38" spans="2:12" ht="15.75">
      <c r="B38" s="39"/>
      <c r="C38" s="43">
        <v>32</v>
      </c>
      <c r="D38" s="39"/>
      <c r="E38" s="39"/>
      <c r="F38" s="27">
        <f t="shared" si="0"/>
        <v>14.729999999999999</v>
      </c>
      <c r="G38" s="39"/>
      <c r="H38" s="39"/>
      <c r="I38" s="97">
        <v>19075.35</v>
      </c>
      <c r="L38"/>
    </row>
    <row r="39" spans="2:12" ht="15.75">
      <c r="B39" s="39"/>
      <c r="C39" s="43">
        <v>33</v>
      </c>
      <c r="D39" s="39"/>
      <c r="E39" s="39"/>
      <c r="F39" s="27">
        <f t="shared" si="0"/>
        <v>14.89</v>
      </c>
      <c r="G39" s="39"/>
      <c r="H39" s="39"/>
      <c r="I39" s="97">
        <v>19282.55</v>
      </c>
      <c r="L39"/>
    </row>
    <row r="40" spans="2:12" ht="15.75">
      <c r="B40" s="39"/>
      <c r="C40" s="43">
        <v>34</v>
      </c>
      <c r="D40" s="39"/>
      <c r="E40" s="99"/>
      <c r="F40" s="27">
        <f t="shared" si="0"/>
        <v>15.05</v>
      </c>
      <c r="G40" s="39"/>
      <c r="H40" s="39"/>
      <c r="I40" s="97">
        <v>19489.75</v>
      </c>
      <c r="L40"/>
    </row>
    <row r="41" spans="2:12" ht="15.75">
      <c r="B41" s="39"/>
      <c r="C41" s="43">
        <v>35</v>
      </c>
      <c r="D41" s="39"/>
      <c r="E41" s="39"/>
      <c r="F41" s="27">
        <f t="shared" si="0"/>
        <v>15.209999999999999</v>
      </c>
      <c r="G41" s="39"/>
      <c r="H41" s="39"/>
      <c r="I41" s="97">
        <v>19696.95</v>
      </c>
      <c r="L41"/>
    </row>
    <row r="42" spans="2:12" ht="15.75">
      <c r="B42" s="39"/>
      <c r="C42" s="43">
        <v>36</v>
      </c>
      <c r="D42" s="39"/>
      <c r="E42" s="39"/>
      <c r="F42" s="27">
        <f t="shared" si="0"/>
        <v>15.370000000000001</v>
      </c>
      <c r="G42" s="39"/>
      <c r="H42" s="39"/>
      <c r="I42" s="97">
        <v>19904.15</v>
      </c>
      <c r="L42"/>
    </row>
    <row r="43" spans="2:12" ht="15.75">
      <c r="B43" s="39"/>
      <c r="C43" s="43">
        <v>37</v>
      </c>
      <c r="D43" s="39"/>
      <c r="E43" s="39"/>
      <c r="F43" s="27">
        <f t="shared" si="0"/>
        <v>15.53</v>
      </c>
      <c r="G43" s="39"/>
      <c r="H43" s="39"/>
      <c r="I43" s="97">
        <v>20111.35</v>
      </c>
      <c r="L43"/>
    </row>
    <row r="44" spans="2:12" ht="15.75">
      <c r="B44" s="39"/>
      <c r="C44" s="43">
        <v>38</v>
      </c>
      <c r="D44" s="39"/>
      <c r="E44" s="39"/>
      <c r="F44" s="27">
        <f t="shared" si="0"/>
        <v>15.7</v>
      </c>
      <c r="G44" s="39"/>
      <c r="H44" s="39"/>
      <c r="I44" s="97">
        <v>20331.5</v>
      </c>
      <c r="L44"/>
    </row>
    <row r="45" spans="2:12" ht="15.75">
      <c r="B45" s="39"/>
      <c r="C45" s="43">
        <v>39</v>
      </c>
      <c r="D45" s="39"/>
      <c r="E45" s="39"/>
      <c r="F45" s="27">
        <f t="shared" si="0"/>
        <v>15.85</v>
      </c>
      <c r="G45" s="39"/>
      <c r="H45" s="39"/>
      <c r="I45" s="97">
        <v>20525.75</v>
      </c>
      <c r="L45"/>
    </row>
    <row r="46" spans="2:12" ht="15.75">
      <c r="B46" s="34"/>
      <c r="C46" s="53">
        <v>40</v>
      </c>
      <c r="D46" s="34"/>
      <c r="E46" s="34"/>
      <c r="F46" s="100">
        <f t="shared" si="0"/>
        <v>16.009999999999998</v>
      </c>
      <c r="G46" s="56"/>
      <c r="H46" s="56"/>
      <c r="I46" s="102">
        <v>20732.95</v>
      </c>
      <c r="J46" s="45"/>
      <c r="K46" s="22"/>
      <c r="L46"/>
    </row>
    <row r="47" spans="2:11" ht="12.75"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130" t="s">
        <v>85</v>
      </c>
      <c r="B48" s="130"/>
      <c r="C48" s="130"/>
      <c r="D48" s="130"/>
      <c r="E48" s="130"/>
      <c r="F48" s="130"/>
      <c r="G48" s="130"/>
      <c r="H48" s="130"/>
      <c r="I48" s="130"/>
      <c r="J48" s="130"/>
      <c r="K48" s="22"/>
    </row>
    <row r="49" spans="2:11" ht="12.7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5.75">
      <c r="B50" s="16" t="s">
        <v>9</v>
      </c>
      <c r="C50" s="29"/>
      <c r="D50" s="29"/>
      <c r="E50" s="29"/>
      <c r="F50" s="29"/>
      <c r="G50" s="29"/>
      <c r="H50" s="29"/>
      <c r="I50" s="29"/>
      <c r="J50" s="29"/>
      <c r="K50" s="29"/>
    </row>
    <row r="51" spans="2:11" ht="15.75">
      <c r="B51" s="16" t="s">
        <v>9</v>
      </c>
      <c r="C51" s="29"/>
      <c r="D51" s="29"/>
      <c r="E51" s="29"/>
      <c r="F51" s="29"/>
      <c r="G51" s="29"/>
      <c r="H51" s="29"/>
      <c r="I51" s="29"/>
      <c r="J51" s="29"/>
      <c r="K51" s="29"/>
    </row>
    <row r="52" spans="2:11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  <c r="K52" s="29"/>
    </row>
    <row r="53" spans="2:11" ht="13.5">
      <c r="B53" s="16" t="s">
        <v>9</v>
      </c>
      <c r="C53" s="22"/>
      <c r="D53" s="22"/>
      <c r="E53" s="22"/>
      <c r="F53" s="22"/>
      <c r="G53" s="22"/>
      <c r="H53" s="22"/>
      <c r="I53" s="22"/>
      <c r="J53" s="22"/>
      <c r="K53" s="22"/>
    </row>
  </sheetData>
  <sheetProtection/>
  <mergeCells count="4">
    <mergeCell ref="A3:J3"/>
    <mergeCell ref="A1:J1"/>
    <mergeCell ref="A48:J48"/>
    <mergeCell ref="A2:J2"/>
  </mergeCells>
  <printOptions/>
  <pageMargins left="0.5" right="0.5" top="0.75" bottom="0" header="0.5" footer="0.5"/>
  <pageSetup fitToHeight="2" horizontalDpi="600" verticalDpi="600" orientation="portrait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">
      <selection activeCell="A4" sqref="A4:K4"/>
    </sheetView>
  </sheetViews>
  <sheetFormatPr defaultColWidth="11.421875" defaultRowHeight="12.75"/>
  <cols>
    <col min="1" max="8" width="8.8515625" style="0" customWidth="1"/>
    <col min="9" max="9" width="10.28125" style="0" customWidth="1"/>
    <col min="10" max="11" width="8.8515625" style="0" customWidth="1"/>
    <col min="12" max="12" width="10.28125" style="0" bestFit="1" customWidth="1"/>
    <col min="13" max="16384" width="8.8515625" style="0" customWidth="1"/>
  </cols>
  <sheetData>
    <row r="2" spans="1:11" ht="15.75">
      <c r="A2" s="129" t="s">
        <v>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.75">
      <c r="A3" s="129" t="s">
        <v>214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.75" customHeight="1">
      <c r="A4" s="135" t="s">
        <v>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2:10" ht="15.75">
      <c r="B5" s="9"/>
      <c r="C5" s="32"/>
      <c r="D5" s="32"/>
      <c r="F5" s="33" t="s">
        <v>9</v>
      </c>
      <c r="G5" s="9"/>
      <c r="H5" s="9"/>
      <c r="I5" s="9"/>
      <c r="J5" s="34"/>
    </row>
    <row r="6" spans="2:10" ht="15.75">
      <c r="B6" s="35"/>
      <c r="C6" s="36" t="s">
        <v>28</v>
      </c>
      <c r="D6" s="35"/>
      <c r="E6" s="35"/>
      <c r="F6" s="37" t="s">
        <v>29</v>
      </c>
      <c r="G6" s="35"/>
      <c r="H6" s="35"/>
      <c r="I6" s="36" t="s">
        <v>94</v>
      </c>
      <c r="J6" s="34"/>
    </row>
    <row r="7" spans="2:9" ht="15.75">
      <c r="B7" s="9"/>
      <c r="C7" s="12">
        <v>0</v>
      </c>
      <c r="D7" s="9"/>
      <c r="E7" s="9"/>
      <c r="F7" s="27">
        <f>+(I7/250)/8</f>
        <v>7.54</v>
      </c>
      <c r="G7" s="9"/>
      <c r="H7" s="9"/>
      <c r="I7" s="92">
        <v>15080</v>
      </c>
    </row>
    <row r="8" spans="2:9" ht="15.75">
      <c r="B8" s="9"/>
      <c r="C8" s="12">
        <v>1</v>
      </c>
      <c r="D8" s="9"/>
      <c r="E8" s="9"/>
      <c r="F8" s="27">
        <f aca="true" t="shared" si="0" ref="F8:F47">+(I8/250)/8</f>
        <v>7.76</v>
      </c>
      <c r="G8" s="9"/>
      <c r="H8" s="9"/>
      <c r="I8" s="92">
        <v>15520</v>
      </c>
    </row>
    <row r="9" spans="2:9" ht="15.75">
      <c r="B9" s="9"/>
      <c r="C9" s="12">
        <v>2</v>
      </c>
      <c r="D9" s="9"/>
      <c r="E9" s="9"/>
      <c r="F9" s="27">
        <f t="shared" si="0"/>
        <v>8.22</v>
      </c>
      <c r="G9" s="9"/>
      <c r="H9" s="9"/>
      <c r="I9" s="92">
        <v>16440</v>
      </c>
    </row>
    <row r="10" spans="2:9" ht="15.75">
      <c r="B10" s="9"/>
      <c r="C10" s="12">
        <v>3</v>
      </c>
      <c r="D10" s="9"/>
      <c r="E10" s="9"/>
      <c r="F10" s="27">
        <f t="shared" si="0"/>
        <v>8.4</v>
      </c>
      <c r="G10" s="9"/>
      <c r="H10" s="9"/>
      <c r="I10" s="92">
        <v>16800</v>
      </c>
    </row>
    <row r="11" spans="2:9" ht="15.75">
      <c r="B11" s="9"/>
      <c r="C11" s="12">
        <v>4</v>
      </c>
      <c r="D11" s="9"/>
      <c r="E11" s="9"/>
      <c r="F11" s="27">
        <f t="shared" si="0"/>
        <v>8.68</v>
      </c>
      <c r="G11" s="9"/>
      <c r="H11" s="9"/>
      <c r="I11" s="92">
        <v>17360</v>
      </c>
    </row>
    <row r="12" spans="2:9" ht="15.75">
      <c r="B12" s="9"/>
      <c r="C12" s="12">
        <v>5</v>
      </c>
      <c r="D12" s="9"/>
      <c r="E12" s="9"/>
      <c r="F12" s="27">
        <f t="shared" si="0"/>
        <v>8.92</v>
      </c>
      <c r="G12" s="9"/>
      <c r="H12" s="9"/>
      <c r="I12" s="92">
        <v>17840</v>
      </c>
    </row>
    <row r="13" spans="2:9" ht="15.75">
      <c r="B13" s="9"/>
      <c r="C13" s="12">
        <v>6</v>
      </c>
      <c r="D13" s="9"/>
      <c r="E13" s="9"/>
      <c r="F13" s="27">
        <f t="shared" si="0"/>
        <v>9.14</v>
      </c>
      <c r="G13" s="9"/>
      <c r="H13" s="9"/>
      <c r="I13" s="92">
        <v>18280</v>
      </c>
    </row>
    <row r="14" spans="2:9" ht="15.75">
      <c r="B14" s="9"/>
      <c r="C14" s="12">
        <v>7</v>
      </c>
      <c r="D14" s="9"/>
      <c r="E14" s="9"/>
      <c r="F14" s="27">
        <f t="shared" si="0"/>
        <v>9.35</v>
      </c>
      <c r="G14" s="9"/>
      <c r="H14" s="9"/>
      <c r="I14" s="92">
        <v>18700</v>
      </c>
    </row>
    <row r="15" spans="2:9" ht="15.75">
      <c r="B15" s="9"/>
      <c r="C15" s="12">
        <v>8</v>
      </c>
      <c r="D15" s="9"/>
      <c r="E15" s="9"/>
      <c r="F15" s="27">
        <f t="shared" si="0"/>
        <v>9.5</v>
      </c>
      <c r="G15" s="9"/>
      <c r="H15" s="9"/>
      <c r="I15" s="92">
        <v>19000</v>
      </c>
    </row>
    <row r="16" spans="2:9" ht="15.75">
      <c r="B16" s="9"/>
      <c r="C16" s="12">
        <v>9</v>
      </c>
      <c r="D16" s="9"/>
      <c r="E16" s="9"/>
      <c r="F16" s="27">
        <f t="shared" si="0"/>
        <v>9.64</v>
      </c>
      <c r="G16" s="9"/>
      <c r="H16" s="9"/>
      <c r="I16" s="92">
        <v>19280</v>
      </c>
    </row>
    <row r="17" spans="2:9" ht="15.75">
      <c r="B17" s="9"/>
      <c r="C17" s="12">
        <v>10</v>
      </c>
      <c r="D17" s="9"/>
      <c r="E17" s="9"/>
      <c r="F17" s="27">
        <f t="shared" si="0"/>
        <v>9.8</v>
      </c>
      <c r="G17" s="9"/>
      <c r="H17" s="9"/>
      <c r="I17" s="92">
        <v>19600</v>
      </c>
    </row>
    <row r="18" spans="2:9" ht="15.75">
      <c r="B18" s="9"/>
      <c r="C18" s="12">
        <v>11</v>
      </c>
      <c r="D18" s="9"/>
      <c r="E18" s="9"/>
      <c r="F18" s="27">
        <f t="shared" si="0"/>
        <v>9.96</v>
      </c>
      <c r="G18" s="9"/>
      <c r="H18" s="9"/>
      <c r="I18" s="92">
        <v>19920</v>
      </c>
    </row>
    <row r="19" spans="2:9" ht="15.75">
      <c r="B19" s="9"/>
      <c r="C19" s="12">
        <v>12</v>
      </c>
      <c r="D19" s="9"/>
      <c r="E19" s="9"/>
      <c r="F19" s="27">
        <f t="shared" si="0"/>
        <v>10.1</v>
      </c>
      <c r="G19" s="9"/>
      <c r="H19" s="9"/>
      <c r="I19" s="92">
        <v>20200</v>
      </c>
    </row>
    <row r="20" spans="2:9" ht="15.75">
      <c r="B20" s="9"/>
      <c r="C20" s="12">
        <v>13</v>
      </c>
      <c r="D20" s="9"/>
      <c r="E20" s="9"/>
      <c r="F20" s="27">
        <f t="shared" si="0"/>
        <v>10.25</v>
      </c>
      <c r="G20" s="9"/>
      <c r="H20" s="9"/>
      <c r="I20" s="92">
        <v>20500</v>
      </c>
    </row>
    <row r="21" spans="2:9" ht="15.75">
      <c r="B21" s="9"/>
      <c r="C21" s="12">
        <v>14</v>
      </c>
      <c r="D21" s="9"/>
      <c r="E21" s="9"/>
      <c r="F21" s="27">
        <f t="shared" si="0"/>
        <v>10.54</v>
      </c>
      <c r="G21" s="9"/>
      <c r="H21" s="9"/>
      <c r="I21" s="92">
        <v>21080</v>
      </c>
    </row>
    <row r="22" spans="2:9" ht="15.75">
      <c r="B22" s="9"/>
      <c r="C22" s="12">
        <v>15</v>
      </c>
      <c r="D22" s="9"/>
      <c r="E22" s="9"/>
      <c r="F22" s="27">
        <f t="shared" si="0"/>
        <v>10.75</v>
      </c>
      <c r="G22" s="9"/>
      <c r="H22" s="9"/>
      <c r="I22" s="92">
        <v>21500</v>
      </c>
    </row>
    <row r="23" spans="2:9" ht="15.75">
      <c r="B23" s="9"/>
      <c r="C23" s="12">
        <v>16</v>
      </c>
      <c r="D23" s="9"/>
      <c r="E23" s="9"/>
      <c r="F23" s="27">
        <f t="shared" si="0"/>
        <v>10.93</v>
      </c>
      <c r="G23" s="9"/>
      <c r="H23" s="9"/>
      <c r="I23" s="92">
        <v>21860</v>
      </c>
    </row>
    <row r="24" spans="2:9" ht="15.75">
      <c r="B24" s="9"/>
      <c r="C24" s="12">
        <v>17</v>
      </c>
      <c r="D24" s="9"/>
      <c r="E24" s="9"/>
      <c r="F24" s="27">
        <f t="shared" si="0"/>
        <v>11.15</v>
      </c>
      <c r="G24" s="9"/>
      <c r="H24" s="9"/>
      <c r="I24" s="92">
        <v>22300</v>
      </c>
    </row>
    <row r="25" spans="2:9" ht="15.75">
      <c r="B25" s="9"/>
      <c r="C25" s="12">
        <v>18</v>
      </c>
      <c r="D25" s="9"/>
      <c r="E25" s="9"/>
      <c r="F25" s="27">
        <f t="shared" si="0"/>
        <v>11.34</v>
      </c>
      <c r="G25" s="9"/>
      <c r="H25" s="9"/>
      <c r="I25" s="92">
        <v>22680</v>
      </c>
    </row>
    <row r="26" spans="2:9" ht="15.75">
      <c r="B26" s="39"/>
      <c r="C26" s="40">
        <v>19</v>
      </c>
      <c r="D26" s="39"/>
      <c r="E26" s="39"/>
      <c r="F26" s="27">
        <f t="shared" si="0"/>
        <v>11.42</v>
      </c>
      <c r="G26" s="39"/>
      <c r="H26" s="39"/>
      <c r="I26" s="92">
        <v>22840</v>
      </c>
    </row>
    <row r="27" spans="2:10" ht="15.75">
      <c r="B27" s="39"/>
      <c r="C27" s="40">
        <v>20</v>
      </c>
      <c r="D27" s="39"/>
      <c r="E27" s="39"/>
      <c r="F27" s="27">
        <f t="shared" si="0"/>
        <v>11.5</v>
      </c>
      <c r="G27" s="39"/>
      <c r="H27" s="39"/>
      <c r="I27" s="92">
        <v>23000</v>
      </c>
      <c r="J27" s="19"/>
    </row>
    <row r="28" spans="2:10" ht="15.75">
      <c r="B28" s="39"/>
      <c r="C28" s="40">
        <v>21</v>
      </c>
      <c r="D28" s="39"/>
      <c r="E28" s="39"/>
      <c r="F28" s="27">
        <f t="shared" si="0"/>
        <v>12.05</v>
      </c>
      <c r="G28" s="39"/>
      <c r="H28" s="39"/>
      <c r="I28" s="92">
        <v>24100</v>
      </c>
      <c r="J28" s="19"/>
    </row>
    <row r="29" spans="2:10" ht="15.75">
      <c r="B29" s="39"/>
      <c r="C29" s="40">
        <v>22</v>
      </c>
      <c r="D29" s="39"/>
      <c r="E29" s="39"/>
      <c r="F29" s="27">
        <f t="shared" si="0"/>
        <v>12.34</v>
      </c>
      <c r="G29" s="39"/>
      <c r="H29" s="39"/>
      <c r="I29" s="92">
        <v>24680</v>
      </c>
      <c r="J29" s="19"/>
    </row>
    <row r="30" spans="2:10" ht="15.75">
      <c r="B30" s="15"/>
      <c r="C30" s="15">
        <v>23</v>
      </c>
      <c r="D30" s="15"/>
      <c r="E30" s="42"/>
      <c r="F30" s="27">
        <f t="shared" si="0"/>
        <v>12.56</v>
      </c>
      <c r="G30" s="39"/>
      <c r="H30" s="39"/>
      <c r="I30" s="92">
        <v>25120</v>
      </c>
      <c r="J30" s="19"/>
    </row>
    <row r="31" spans="2:9" ht="15.75">
      <c r="B31" s="39"/>
      <c r="C31" s="43">
        <v>24</v>
      </c>
      <c r="D31" s="39"/>
      <c r="E31" s="39"/>
      <c r="F31" s="27">
        <f t="shared" si="0"/>
        <v>12.94</v>
      </c>
      <c r="G31" s="39"/>
      <c r="H31" s="39"/>
      <c r="I31" s="92">
        <v>25880</v>
      </c>
    </row>
    <row r="32" spans="2:9" ht="15.75">
      <c r="B32" s="39"/>
      <c r="C32" s="43">
        <f>+C31+1</f>
        <v>25</v>
      </c>
      <c r="D32" s="39"/>
      <c r="E32" s="39"/>
      <c r="F32" s="27">
        <f t="shared" si="0"/>
        <v>13.04</v>
      </c>
      <c r="G32" s="39"/>
      <c r="H32" s="39"/>
      <c r="I32" s="92">
        <v>26080</v>
      </c>
    </row>
    <row r="33" spans="2:9" ht="15.75">
      <c r="B33" s="39"/>
      <c r="C33" s="43">
        <f aca="true" t="shared" si="1" ref="C33:C40">+C32+1</f>
        <v>26</v>
      </c>
      <c r="D33" s="39"/>
      <c r="E33" s="39"/>
      <c r="F33" s="27">
        <f t="shared" si="0"/>
        <v>13.15</v>
      </c>
      <c r="G33" s="39"/>
      <c r="H33" s="39"/>
      <c r="I33" s="92">
        <v>26300</v>
      </c>
    </row>
    <row r="34" spans="2:9" ht="15.75">
      <c r="B34" s="39"/>
      <c r="C34" s="43">
        <f t="shared" si="1"/>
        <v>27</v>
      </c>
      <c r="D34" s="39"/>
      <c r="E34" s="39"/>
      <c r="F34" s="27">
        <f t="shared" si="0"/>
        <v>13.25</v>
      </c>
      <c r="G34" s="39"/>
      <c r="H34" s="39"/>
      <c r="I34" s="92">
        <v>26500</v>
      </c>
    </row>
    <row r="35" spans="2:9" ht="15.75">
      <c r="B35" s="39"/>
      <c r="C35" s="43">
        <f t="shared" si="1"/>
        <v>28</v>
      </c>
      <c r="D35" s="39"/>
      <c r="E35" s="39"/>
      <c r="F35" s="27">
        <f t="shared" si="0"/>
        <v>13.35</v>
      </c>
      <c r="G35" s="39"/>
      <c r="H35" s="39"/>
      <c r="I35" s="92">
        <v>26700</v>
      </c>
    </row>
    <row r="36" spans="2:9" ht="15.75">
      <c r="B36" s="39"/>
      <c r="C36" s="43">
        <f t="shared" si="1"/>
        <v>29</v>
      </c>
      <c r="D36" s="39"/>
      <c r="E36" s="39"/>
      <c r="F36" s="27">
        <f t="shared" si="0"/>
        <v>13.45</v>
      </c>
      <c r="G36" s="39"/>
      <c r="H36" s="39"/>
      <c r="I36" s="92">
        <v>26900</v>
      </c>
    </row>
    <row r="37" spans="2:9" ht="15.75">
      <c r="B37" s="39"/>
      <c r="C37" s="43">
        <f t="shared" si="1"/>
        <v>30</v>
      </c>
      <c r="D37" s="39"/>
      <c r="E37" s="39"/>
      <c r="F37" s="27">
        <f t="shared" si="0"/>
        <v>13.55</v>
      </c>
      <c r="G37" s="39"/>
      <c r="H37" s="39"/>
      <c r="I37" s="92">
        <v>27100</v>
      </c>
    </row>
    <row r="38" spans="2:9" ht="15.75">
      <c r="B38" s="39"/>
      <c r="C38" s="43">
        <f t="shared" si="1"/>
        <v>31</v>
      </c>
      <c r="D38" s="39"/>
      <c r="E38" s="39"/>
      <c r="F38" s="27">
        <f t="shared" si="0"/>
        <v>13.67</v>
      </c>
      <c r="G38" s="39"/>
      <c r="H38" s="39"/>
      <c r="I38" s="92">
        <v>27340</v>
      </c>
    </row>
    <row r="39" spans="2:9" ht="15.75">
      <c r="B39" s="39"/>
      <c r="C39" s="43">
        <f t="shared" si="1"/>
        <v>32</v>
      </c>
      <c r="D39" s="39"/>
      <c r="E39" s="39"/>
      <c r="F39" s="27">
        <f t="shared" si="0"/>
        <v>13.78</v>
      </c>
      <c r="G39" s="39"/>
      <c r="H39" s="39"/>
      <c r="I39" s="92">
        <v>27560</v>
      </c>
    </row>
    <row r="40" spans="2:9" ht="15.75">
      <c r="B40" s="39"/>
      <c r="C40" s="43">
        <f t="shared" si="1"/>
        <v>33</v>
      </c>
      <c r="D40" s="39"/>
      <c r="E40" s="39"/>
      <c r="F40" s="27">
        <f t="shared" si="0"/>
        <v>13.88</v>
      </c>
      <c r="G40" s="39"/>
      <c r="H40" s="39"/>
      <c r="I40" s="92">
        <v>27760</v>
      </c>
    </row>
    <row r="41" spans="2:9" ht="15.75">
      <c r="B41" s="39"/>
      <c r="C41" s="43">
        <v>34</v>
      </c>
      <c r="D41" s="39"/>
      <c r="E41" s="39"/>
      <c r="F41" s="27">
        <f t="shared" si="0"/>
        <v>13.98</v>
      </c>
      <c r="G41" s="39"/>
      <c r="H41" s="39"/>
      <c r="I41" s="92">
        <v>27960</v>
      </c>
    </row>
    <row r="42" spans="2:9" ht="15.75">
      <c r="B42" s="39"/>
      <c r="C42" s="43">
        <v>35</v>
      </c>
      <c r="D42" s="39"/>
      <c r="E42" s="39"/>
      <c r="F42" s="27">
        <f t="shared" si="0"/>
        <v>14.08</v>
      </c>
      <c r="G42" s="39"/>
      <c r="H42" s="39"/>
      <c r="I42" s="92">
        <v>28160</v>
      </c>
    </row>
    <row r="43" spans="2:9" ht="15.75">
      <c r="B43" s="39"/>
      <c r="C43" s="43">
        <v>36</v>
      </c>
      <c r="D43" s="39"/>
      <c r="E43" s="39"/>
      <c r="F43" s="27">
        <f t="shared" si="0"/>
        <v>14.19</v>
      </c>
      <c r="G43" s="39"/>
      <c r="H43" s="39"/>
      <c r="I43" s="92">
        <v>28380</v>
      </c>
    </row>
    <row r="44" spans="2:9" ht="15.75">
      <c r="B44" s="39"/>
      <c r="C44" s="43">
        <v>37</v>
      </c>
      <c r="D44" s="39"/>
      <c r="E44" s="39"/>
      <c r="F44" s="27">
        <f t="shared" si="0"/>
        <v>14.29</v>
      </c>
      <c r="G44" s="39"/>
      <c r="H44" s="39"/>
      <c r="I44" s="92">
        <v>28580</v>
      </c>
    </row>
    <row r="45" spans="2:9" ht="15.75">
      <c r="B45" s="39"/>
      <c r="C45" s="43">
        <v>38</v>
      </c>
      <c r="D45" s="39"/>
      <c r="E45" s="39"/>
      <c r="F45" s="27">
        <f t="shared" si="0"/>
        <v>14.39</v>
      </c>
      <c r="G45" s="39"/>
      <c r="H45" s="39"/>
      <c r="I45" s="92">
        <v>28780</v>
      </c>
    </row>
    <row r="46" spans="2:9" ht="15.75">
      <c r="B46" s="39"/>
      <c r="C46" s="43">
        <v>39</v>
      </c>
      <c r="D46" s="39"/>
      <c r="E46" s="39"/>
      <c r="F46" s="27">
        <f t="shared" si="0"/>
        <v>14.49</v>
      </c>
      <c r="G46" s="39"/>
      <c r="H46" s="39"/>
      <c r="I46" s="92">
        <v>28980</v>
      </c>
    </row>
    <row r="47" spans="2:9" ht="15.75">
      <c r="B47" s="39"/>
      <c r="C47" s="43">
        <v>40</v>
      </c>
      <c r="D47" s="39"/>
      <c r="E47" s="39"/>
      <c r="F47" s="27">
        <f t="shared" si="0"/>
        <v>14.59</v>
      </c>
      <c r="G47" s="39"/>
      <c r="H47" s="39"/>
      <c r="I47" s="92">
        <v>29180</v>
      </c>
    </row>
    <row r="48" spans="2:11" ht="12.75">
      <c r="B48" s="45"/>
      <c r="C48" s="45"/>
      <c r="D48" s="45"/>
      <c r="E48" s="45"/>
      <c r="F48" s="45"/>
      <c r="G48" s="45"/>
      <c r="H48" s="45"/>
      <c r="I48" s="45"/>
      <c r="J48" s="45"/>
      <c r="K48" s="22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t="s">
        <v>30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ht="12.75">
      <c r="A52" t="s">
        <v>9</v>
      </c>
    </row>
    <row r="53" ht="12.75">
      <c r="A53" t="s">
        <v>9</v>
      </c>
    </row>
    <row r="54" ht="12.75">
      <c r="A54" t="s">
        <v>9</v>
      </c>
    </row>
    <row r="55" ht="12.75">
      <c r="A55" t="s">
        <v>9</v>
      </c>
    </row>
  </sheetData>
  <sheetProtection/>
  <mergeCells count="3">
    <mergeCell ref="A2:K2"/>
    <mergeCell ref="A3:K3"/>
    <mergeCell ref="A4:K4"/>
  </mergeCells>
  <printOptions/>
  <pageMargins left="0.75" right="0.5" top="0.75" bottom="0.5" header="0.25" footer="0.5"/>
  <pageSetup fitToHeight="2" horizontalDpi="600" verticalDpi="600" orientation="portrait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3" sqref="A3:J3"/>
    </sheetView>
  </sheetViews>
  <sheetFormatPr defaultColWidth="11.421875" defaultRowHeight="12.75"/>
  <cols>
    <col min="1" max="8" width="8.8515625" style="0" customWidth="1"/>
    <col min="9" max="9" width="10.421875" style="0" customWidth="1"/>
    <col min="10" max="16384" width="8.8515625" style="0" customWidth="1"/>
  </cols>
  <sheetData>
    <row r="1" spans="1:10" ht="15.75">
      <c r="A1" s="129" t="s">
        <v>90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>
      <c r="A2" s="129" t="s">
        <v>215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.75">
      <c r="A3" s="129" t="s">
        <v>9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2:9" ht="15.75">
      <c r="B4" s="9"/>
      <c r="C4" s="9"/>
      <c r="D4" s="9"/>
      <c r="E4" s="9"/>
      <c r="F4" s="9"/>
      <c r="G4" s="9"/>
      <c r="H4" s="9"/>
      <c r="I4" s="9"/>
    </row>
    <row r="5" spans="2:10" ht="15.75">
      <c r="B5" s="9"/>
      <c r="C5" s="9"/>
      <c r="D5" s="9"/>
      <c r="E5" s="9"/>
      <c r="F5" s="9"/>
      <c r="G5" s="9"/>
      <c r="H5" s="9"/>
      <c r="I5" s="9"/>
      <c r="J5" s="34"/>
    </row>
    <row r="6" spans="2:10" ht="15.75">
      <c r="B6" s="35"/>
      <c r="C6" s="36" t="s">
        <v>28</v>
      </c>
      <c r="D6" s="35"/>
      <c r="E6" s="35"/>
      <c r="F6" s="37" t="s">
        <v>29</v>
      </c>
      <c r="G6" s="35"/>
      <c r="H6" s="35"/>
      <c r="I6" s="36" t="s">
        <v>94</v>
      </c>
      <c r="J6" s="34"/>
    </row>
    <row r="7" spans="2:9" ht="15.75">
      <c r="B7" s="9"/>
      <c r="C7" s="12">
        <v>0</v>
      </c>
      <c r="D7" s="9"/>
      <c r="E7" s="9"/>
      <c r="F7" s="27">
        <f>+(+I7/7)/185</f>
        <v>7.539999999999999</v>
      </c>
      <c r="G7" s="9"/>
      <c r="H7" s="9"/>
      <c r="I7" s="97">
        <v>9764.3</v>
      </c>
    </row>
    <row r="8" spans="2:9" ht="15.75">
      <c r="B8" s="9"/>
      <c r="C8" s="12">
        <v>1</v>
      </c>
      <c r="D8" s="9"/>
      <c r="E8" s="9"/>
      <c r="F8" s="27">
        <f aca="true" t="shared" si="0" ref="F8:F47">+(+I8/7)/185</f>
        <v>7.760000000000001</v>
      </c>
      <c r="G8" s="9"/>
      <c r="H8" s="9"/>
      <c r="I8" s="97">
        <v>10049.2</v>
      </c>
    </row>
    <row r="9" spans="2:9" ht="15.75">
      <c r="B9" s="9"/>
      <c r="C9" s="12">
        <v>2</v>
      </c>
      <c r="D9" s="9"/>
      <c r="E9" s="9"/>
      <c r="F9" s="27">
        <f t="shared" si="0"/>
        <v>8.22</v>
      </c>
      <c r="G9" s="9"/>
      <c r="H9" s="9"/>
      <c r="I9" s="97">
        <v>10644.9</v>
      </c>
    </row>
    <row r="10" spans="2:9" ht="15.75">
      <c r="B10" s="9"/>
      <c r="C10" s="12">
        <v>3</v>
      </c>
      <c r="D10" s="9"/>
      <c r="E10" s="9"/>
      <c r="F10" s="27">
        <f t="shared" si="0"/>
        <v>8.4</v>
      </c>
      <c r="G10" s="9"/>
      <c r="H10" s="9"/>
      <c r="I10" s="97">
        <v>10878</v>
      </c>
    </row>
    <row r="11" spans="2:9" ht="15.75">
      <c r="B11" s="9"/>
      <c r="C11" s="12">
        <v>4</v>
      </c>
      <c r="D11" s="9"/>
      <c r="E11" s="9"/>
      <c r="F11" s="27">
        <f t="shared" si="0"/>
        <v>8.67</v>
      </c>
      <c r="G11" s="9"/>
      <c r="H11" s="9"/>
      <c r="I11" s="97">
        <v>11227.65</v>
      </c>
    </row>
    <row r="12" spans="2:9" ht="15.75">
      <c r="B12" s="9"/>
      <c r="C12" s="12">
        <v>5</v>
      </c>
      <c r="D12" s="9"/>
      <c r="E12" s="9"/>
      <c r="F12" s="27">
        <f t="shared" si="0"/>
        <v>8.92</v>
      </c>
      <c r="G12" s="9"/>
      <c r="H12" s="9"/>
      <c r="I12" s="97">
        <v>11551.4</v>
      </c>
    </row>
    <row r="13" spans="2:9" ht="15.75">
      <c r="B13" s="9"/>
      <c r="C13" s="12">
        <v>6</v>
      </c>
      <c r="D13" s="9"/>
      <c r="E13" s="9"/>
      <c r="F13" s="27">
        <f t="shared" si="0"/>
        <v>9.139999999999999</v>
      </c>
      <c r="G13" s="9"/>
      <c r="H13" s="9"/>
      <c r="I13" s="97">
        <v>11836.3</v>
      </c>
    </row>
    <row r="14" spans="2:9" ht="15.75">
      <c r="B14" s="9"/>
      <c r="C14" s="12">
        <v>7</v>
      </c>
      <c r="D14" s="9"/>
      <c r="E14" s="9"/>
      <c r="F14" s="27">
        <f t="shared" si="0"/>
        <v>9.35</v>
      </c>
      <c r="G14" s="9"/>
      <c r="H14" s="9"/>
      <c r="I14" s="97">
        <v>12108.25</v>
      </c>
    </row>
    <row r="15" spans="2:9" ht="15.75">
      <c r="B15" s="9"/>
      <c r="C15" s="12">
        <v>8</v>
      </c>
      <c r="D15" s="9"/>
      <c r="E15" s="9"/>
      <c r="F15" s="27">
        <f t="shared" si="0"/>
        <v>9.510000000000002</v>
      </c>
      <c r="G15" s="9"/>
      <c r="H15" s="9"/>
      <c r="I15" s="97">
        <v>12315.45</v>
      </c>
    </row>
    <row r="16" spans="2:9" ht="15.75">
      <c r="B16" s="9"/>
      <c r="C16" s="12">
        <v>9</v>
      </c>
      <c r="D16" s="9"/>
      <c r="E16" s="9"/>
      <c r="F16" s="27">
        <f t="shared" si="0"/>
        <v>9.639999999999999</v>
      </c>
      <c r="G16" s="9"/>
      <c r="H16" s="9"/>
      <c r="I16" s="97">
        <v>12483.8</v>
      </c>
    </row>
    <row r="17" spans="2:9" ht="15.75">
      <c r="B17" s="9"/>
      <c r="C17" s="12">
        <v>10</v>
      </c>
      <c r="D17" s="9"/>
      <c r="E17" s="9"/>
      <c r="F17" s="27">
        <f t="shared" si="0"/>
        <v>9.8</v>
      </c>
      <c r="G17" s="9"/>
      <c r="H17" s="9"/>
      <c r="I17" s="97">
        <v>12691</v>
      </c>
    </row>
    <row r="18" spans="2:9" ht="15.75">
      <c r="B18" s="9"/>
      <c r="C18" s="12">
        <v>11</v>
      </c>
      <c r="D18" s="9"/>
      <c r="E18" s="9"/>
      <c r="F18" s="27">
        <f t="shared" si="0"/>
        <v>9.96</v>
      </c>
      <c r="G18" s="9"/>
      <c r="H18" s="9"/>
      <c r="I18" s="97">
        <v>12898.2</v>
      </c>
    </row>
    <row r="19" spans="2:9" ht="15.75">
      <c r="B19" s="9"/>
      <c r="C19" s="12">
        <v>12</v>
      </c>
      <c r="D19" s="9"/>
      <c r="E19" s="9"/>
      <c r="F19" s="27">
        <f t="shared" si="0"/>
        <v>10.1</v>
      </c>
      <c r="G19" s="9"/>
      <c r="H19" s="9"/>
      <c r="I19" s="97">
        <v>13079.5</v>
      </c>
    </row>
    <row r="20" spans="2:9" ht="15.75">
      <c r="B20" s="9"/>
      <c r="C20" s="12">
        <v>13</v>
      </c>
      <c r="D20" s="9"/>
      <c r="E20" s="9"/>
      <c r="F20" s="27">
        <f t="shared" si="0"/>
        <v>10.239999999999998</v>
      </c>
      <c r="G20" s="9"/>
      <c r="H20" s="9"/>
      <c r="I20" s="97">
        <v>13260.8</v>
      </c>
    </row>
    <row r="21" spans="2:9" ht="15.75">
      <c r="B21" s="9"/>
      <c r="C21" s="12">
        <v>14</v>
      </c>
      <c r="D21" s="9"/>
      <c r="E21" s="9"/>
      <c r="F21" s="27">
        <f t="shared" si="0"/>
        <v>10.55</v>
      </c>
      <c r="G21" s="9"/>
      <c r="H21" s="9"/>
      <c r="I21" s="97">
        <v>13662.25</v>
      </c>
    </row>
    <row r="22" spans="2:9" ht="15.75">
      <c r="B22" s="9"/>
      <c r="C22" s="12">
        <v>15</v>
      </c>
      <c r="D22" s="9"/>
      <c r="E22" s="9"/>
      <c r="F22" s="27">
        <f t="shared" si="0"/>
        <v>10.739999999999998</v>
      </c>
      <c r="G22" s="9"/>
      <c r="H22" s="9"/>
      <c r="I22" s="97">
        <v>13908.3</v>
      </c>
    </row>
    <row r="23" spans="2:9" ht="15.75">
      <c r="B23" s="9"/>
      <c r="C23" s="12">
        <v>16</v>
      </c>
      <c r="D23" s="9"/>
      <c r="E23" s="9"/>
      <c r="F23" s="27">
        <f t="shared" si="0"/>
        <v>10.93</v>
      </c>
      <c r="G23" s="9"/>
      <c r="H23" s="9"/>
      <c r="I23" s="97">
        <v>14154.35</v>
      </c>
    </row>
    <row r="24" spans="2:9" ht="15.75">
      <c r="B24" s="9"/>
      <c r="C24" s="12">
        <v>17</v>
      </c>
      <c r="D24" s="9"/>
      <c r="E24" s="9"/>
      <c r="F24" s="27">
        <f t="shared" si="0"/>
        <v>11.15</v>
      </c>
      <c r="G24" s="9"/>
      <c r="H24" s="9"/>
      <c r="I24" s="97">
        <v>14439.25</v>
      </c>
    </row>
    <row r="25" spans="2:9" ht="15.75">
      <c r="B25" s="9"/>
      <c r="C25" s="12">
        <v>18</v>
      </c>
      <c r="D25" s="9"/>
      <c r="E25" s="9"/>
      <c r="F25" s="27">
        <f t="shared" si="0"/>
        <v>11.34</v>
      </c>
      <c r="G25" s="9"/>
      <c r="H25" s="9"/>
      <c r="I25" s="97">
        <v>14685.3</v>
      </c>
    </row>
    <row r="26" spans="2:9" ht="15.75">
      <c r="B26" s="39"/>
      <c r="C26" s="40">
        <v>19</v>
      </c>
      <c r="D26" s="39"/>
      <c r="E26" s="39"/>
      <c r="F26" s="27">
        <f t="shared" si="0"/>
        <v>11.419999999999998</v>
      </c>
      <c r="G26" s="39"/>
      <c r="H26" s="39"/>
      <c r="I26" s="97">
        <v>14788.9</v>
      </c>
    </row>
    <row r="27" spans="2:10" ht="15.75">
      <c r="B27" s="39"/>
      <c r="C27" s="40">
        <v>20</v>
      </c>
      <c r="D27" s="39"/>
      <c r="E27" s="39"/>
      <c r="F27" s="27">
        <f t="shared" si="0"/>
        <v>11.5</v>
      </c>
      <c r="G27" s="39"/>
      <c r="H27" s="39"/>
      <c r="I27" s="97">
        <v>14892.5</v>
      </c>
      <c r="J27" s="19"/>
    </row>
    <row r="28" spans="2:10" ht="15.75">
      <c r="B28" s="39"/>
      <c r="C28" s="40">
        <v>21</v>
      </c>
      <c r="D28" s="39"/>
      <c r="E28" s="39"/>
      <c r="F28" s="27">
        <f t="shared" si="0"/>
        <v>12.05</v>
      </c>
      <c r="G28" s="39"/>
      <c r="H28" s="39"/>
      <c r="I28" s="97">
        <v>15604.75</v>
      </c>
      <c r="J28" s="19"/>
    </row>
    <row r="29" spans="2:10" ht="15.75">
      <c r="B29" s="39"/>
      <c r="C29" s="40">
        <v>22</v>
      </c>
      <c r="D29" s="39"/>
      <c r="E29" s="39"/>
      <c r="F29" s="27">
        <f t="shared" si="0"/>
        <v>12.34</v>
      </c>
      <c r="G29" s="39"/>
      <c r="H29" s="39"/>
      <c r="I29" s="97">
        <v>15980.3</v>
      </c>
      <c r="J29" s="19"/>
    </row>
    <row r="30" spans="2:10" ht="15.75">
      <c r="B30" s="15"/>
      <c r="C30" s="15">
        <v>23</v>
      </c>
      <c r="D30" s="15"/>
      <c r="E30" s="42"/>
      <c r="F30" s="27">
        <f t="shared" si="0"/>
        <v>12.559999999999999</v>
      </c>
      <c r="G30" s="39"/>
      <c r="H30" s="39"/>
      <c r="I30" s="97">
        <v>16265.2</v>
      </c>
      <c r="J30" s="19"/>
    </row>
    <row r="31" spans="2:9" ht="15.75">
      <c r="B31" s="39"/>
      <c r="C31" s="43">
        <v>24</v>
      </c>
      <c r="D31" s="39"/>
      <c r="E31" s="39"/>
      <c r="F31" s="27">
        <f t="shared" si="0"/>
        <v>12.940000000000001</v>
      </c>
      <c r="G31" s="39"/>
      <c r="H31" s="39"/>
      <c r="I31" s="97">
        <v>16757.3</v>
      </c>
    </row>
    <row r="32" spans="2:9" ht="15.75">
      <c r="B32" s="39"/>
      <c r="C32" s="43">
        <v>25</v>
      </c>
      <c r="D32" s="39"/>
      <c r="E32" s="39"/>
      <c r="F32" s="27">
        <f t="shared" si="0"/>
        <v>13.05</v>
      </c>
      <c r="G32" s="39"/>
      <c r="H32" s="39"/>
      <c r="I32" s="97">
        <v>16899.75</v>
      </c>
    </row>
    <row r="33" spans="2:9" ht="15.75">
      <c r="B33" s="39"/>
      <c r="C33" s="43">
        <v>26</v>
      </c>
      <c r="D33" s="39"/>
      <c r="E33" s="39"/>
      <c r="F33" s="27">
        <f t="shared" si="0"/>
        <v>13.209999999999999</v>
      </c>
      <c r="G33" s="39"/>
      <c r="H33" s="39"/>
      <c r="I33" s="97">
        <v>17106.95</v>
      </c>
    </row>
    <row r="34" spans="2:9" ht="15.75">
      <c r="B34" s="39"/>
      <c r="C34" s="43">
        <v>27</v>
      </c>
      <c r="D34" s="39"/>
      <c r="E34" s="39"/>
      <c r="F34" s="27">
        <f t="shared" si="0"/>
        <v>13.370000000000001</v>
      </c>
      <c r="G34" s="39"/>
      <c r="H34" s="39"/>
      <c r="I34" s="97">
        <v>17314.15</v>
      </c>
    </row>
    <row r="35" spans="2:9" ht="15.75">
      <c r="B35" s="39"/>
      <c r="C35" s="43">
        <v>28</v>
      </c>
      <c r="D35" s="39"/>
      <c r="E35" s="39"/>
      <c r="F35" s="27">
        <f t="shared" si="0"/>
        <v>13.53</v>
      </c>
      <c r="G35" s="39"/>
      <c r="H35" s="39"/>
      <c r="I35" s="97">
        <v>17521.35</v>
      </c>
    </row>
    <row r="36" spans="2:9" ht="15.75">
      <c r="B36" s="39"/>
      <c r="C36" s="43">
        <v>29</v>
      </c>
      <c r="D36" s="39"/>
      <c r="E36" s="39"/>
      <c r="F36" s="27">
        <f t="shared" si="0"/>
        <v>13.7</v>
      </c>
      <c r="G36" s="39"/>
      <c r="H36" s="39"/>
      <c r="I36" s="97">
        <v>17741.5</v>
      </c>
    </row>
    <row r="37" spans="2:9" ht="15.75">
      <c r="B37" s="39"/>
      <c r="C37" s="43">
        <v>30</v>
      </c>
      <c r="D37" s="39"/>
      <c r="E37" s="39"/>
      <c r="F37" s="27">
        <f t="shared" si="0"/>
        <v>13.86</v>
      </c>
      <c r="G37" s="39"/>
      <c r="H37" s="39"/>
      <c r="I37" s="97">
        <v>17948.7</v>
      </c>
    </row>
    <row r="38" spans="2:9" ht="15.75">
      <c r="B38" s="39"/>
      <c r="C38" s="43">
        <v>31</v>
      </c>
      <c r="D38" s="39"/>
      <c r="E38" s="39"/>
      <c r="F38" s="27">
        <f t="shared" si="0"/>
        <v>14.020000000000001</v>
      </c>
      <c r="G38" s="39"/>
      <c r="H38" s="39"/>
      <c r="I38" s="97">
        <v>18155.9</v>
      </c>
    </row>
    <row r="39" spans="2:9" ht="15.75">
      <c r="B39" s="39"/>
      <c r="C39" s="43">
        <v>32</v>
      </c>
      <c r="D39" s="39"/>
      <c r="E39" s="39"/>
      <c r="F39" s="27">
        <f t="shared" si="0"/>
        <v>14.179999999999998</v>
      </c>
      <c r="G39" s="39"/>
      <c r="H39" s="39"/>
      <c r="I39" s="97">
        <v>18363.1</v>
      </c>
    </row>
    <row r="40" spans="2:9" ht="15.75">
      <c r="B40" s="39"/>
      <c r="C40" s="43">
        <v>33</v>
      </c>
      <c r="D40" s="39"/>
      <c r="E40" s="39"/>
      <c r="F40" s="27">
        <f t="shared" si="0"/>
        <v>14.34</v>
      </c>
      <c r="G40" s="39"/>
      <c r="H40" s="39"/>
      <c r="I40" s="97">
        <v>18570.3</v>
      </c>
    </row>
    <row r="41" spans="2:9" ht="15.75">
      <c r="B41" s="39"/>
      <c r="C41" s="43">
        <v>34</v>
      </c>
      <c r="D41" s="39"/>
      <c r="E41" s="39"/>
      <c r="F41" s="27">
        <f t="shared" si="0"/>
        <v>14.5</v>
      </c>
      <c r="G41" s="39"/>
      <c r="H41" s="39"/>
      <c r="I41" s="97">
        <v>18777.5</v>
      </c>
    </row>
    <row r="42" spans="2:9" ht="15.75">
      <c r="B42" s="39"/>
      <c r="C42" s="43">
        <v>35</v>
      </c>
      <c r="D42" s="39"/>
      <c r="E42" s="39"/>
      <c r="F42" s="27">
        <f t="shared" si="0"/>
        <v>14.66</v>
      </c>
      <c r="G42" s="39"/>
      <c r="H42" s="39"/>
      <c r="I42" s="97">
        <v>18984.7</v>
      </c>
    </row>
    <row r="43" spans="2:9" ht="15.75">
      <c r="B43" s="39"/>
      <c r="C43" s="43">
        <v>36</v>
      </c>
      <c r="D43" s="39"/>
      <c r="E43" s="39"/>
      <c r="F43" s="27">
        <f t="shared" si="0"/>
        <v>14.820000000000002</v>
      </c>
      <c r="G43" s="39"/>
      <c r="H43" s="39"/>
      <c r="I43" s="97">
        <v>19191.9</v>
      </c>
    </row>
    <row r="44" spans="2:9" ht="15.75">
      <c r="B44" s="39"/>
      <c r="C44" s="43">
        <v>37</v>
      </c>
      <c r="D44" s="39"/>
      <c r="E44" s="39"/>
      <c r="F44" s="27">
        <f t="shared" si="0"/>
        <v>14.979999999999999</v>
      </c>
      <c r="G44" s="39"/>
      <c r="H44" s="39"/>
      <c r="I44" s="97">
        <v>19399.1</v>
      </c>
    </row>
    <row r="45" spans="2:9" ht="15.75">
      <c r="B45" s="39"/>
      <c r="C45" s="43">
        <v>38</v>
      </c>
      <c r="D45" s="39"/>
      <c r="E45" s="39"/>
      <c r="F45" s="27">
        <f t="shared" si="0"/>
        <v>15.14</v>
      </c>
      <c r="G45" s="39"/>
      <c r="H45" s="39"/>
      <c r="I45" s="97">
        <v>19606.3</v>
      </c>
    </row>
    <row r="46" spans="2:9" ht="15.75">
      <c r="B46" s="39"/>
      <c r="C46" s="43">
        <v>39</v>
      </c>
      <c r="D46" s="39"/>
      <c r="E46" s="39"/>
      <c r="F46" s="27">
        <f t="shared" si="0"/>
        <v>15.3</v>
      </c>
      <c r="G46" s="39"/>
      <c r="H46" s="39"/>
      <c r="I46" s="97">
        <v>19813.5</v>
      </c>
    </row>
    <row r="47" spans="2:9" ht="15.75">
      <c r="B47" s="39"/>
      <c r="C47" s="43">
        <v>40</v>
      </c>
      <c r="D47" s="39"/>
      <c r="E47" s="39"/>
      <c r="F47" s="27">
        <f t="shared" si="0"/>
        <v>15.459999999999999</v>
      </c>
      <c r="G47" s="39"/>
      <c r="H47" s="39"/>
      <c r="I47" s="97">
        <v>20020.7</v>
      </c>
    </row>
    <row r="48" spans="2:10" ht="15.75">
      <c r="B48" s="34"/>
      <c r="C48" s="34"/>
      <c r="D48" s="34"/>
      <c r="E48" s="34"/>
      <c r="F48" s="44" t="s">
        <v>9</v>
      </c>
      <c r="G48" s="34"/>
      <c r="H48" s="34"/>
      <c r="I48" s="34"/>
      <c r="J48" s="45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130" t="s">
        <v>85</v>
      </c>
      <c r="B50" s="130"/>
      <c r="C50" s="130"/>
      <c r="D50" s="130"/>
      <c r="E50" s="130"/>
      <c r="F50" s="130"/>
      <c r="G50" s="130"/>
      <c r="H50" s="130"/>
      <c r="I50" s="130"/>
      <c r="J50" s="130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</row>
    <row r="53" spans="2:10" ht="15.75">
      <c r="B53" s="16" t="s">
        <v>9</v>
      </c>
      <c r="C53" s="29"/>
      <c r="D53" s="29"/>
      <c r="E53" s="29"/>
      <c r="F53" s="29"/>
      <c r="G53" s="29"/>
      <c r="H53" s="29"/>
      <c r="I53" s="29"/>
      <c r="J53" s="29"/>
    </row>
    <row r="54" spans="2:10" ht="15.75">
      <c r="B54" s="16" t="s">
        <v>9</v>
      </c>
      <c r="C54" s="29"/>
      <c r="D54" s="29"/>
      <c r="E54" s="29"/>
      <c r="F54" s="29"/>
      <c r="G54" s="29"/>
      <c r="H54" s="29"/>
      <c r="I54" s="29"/>
      <c r="J54" s="29"/>
    </row>
    <row r="55" spans="2:10" ht="13.5">
      <c r="B55" s="16" t="s">
        <v>9</v>
      </c>
      <c r="C55" s="22"/>
      <c r="D55" s="22"/>
      <c r="E55" s="22"/>
      <c r="F55" s="22"/>
      <c r="G55" s="22"/>
      <c r="H55" s="22"/>
      <c r="I55" s="22"/>
      <c r="J55" s="22"/>
    </row>
  </sheetData>
  <sheetProtection/>
  <mergeCells count="4">
    <mergeCell ref="A1:J1"/>
    <mergeCell ref="A2:J2"/>
    <mergeCell ref="A3:J3"/>
    <mergeCell ref="A50:J50"/>
  </mergeCells>
  <printOptions/>
  <pageMargins left="0.95" right="0.2" top="0.75" bottom="0.25" header="0.3" footer="0.3"/>
  <pageSetup horizontalDpi="600" verticalDpi="600" orientation="portrait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6384" width="8.8515625" style="0" customWidth="1"/>
  </cols>
  <sheetData>
    <row r="2" spans="1:9" ht="15.75">
      <c r="A2" s="135" t="s">
        <v>109</v>
      </c>
      <c r="B2" s="135"/>
      <c r="C2" s="135"/>
      <c r="D2" s="135"/>
      <c r="E2" s="135"/>
      <c r="F2" s="135"/>
      <c r="G2" s="135"/>
      <c r="H2" s="135"/>
      <c r="I2" s="135"/>
    </row>
    <row r="3" spans="1:9" ht="15.75">
      <c r="A3" s="135" t="s">
        <v>216</v>
      </c>
      <c r="B3" s="135"/>
      <c r="C3" s="135"/>
      <c r="D3" s="135"/>
      <c r="E3" s="135"/>
      <c r="F3" s="135"/>
      <c r="G3" s="135"/>
      <c r="H3" s="135"/>
      <c r="I3" s="135"/>
    </row>
    <row r="4" spans="1:5" ht="15.75">
      <c r="A4" s="86"/>
      <c r="B4" s="86"/>
      <c r="C4" s="87" t="s">
        <v>9</v>
      </c>
      <c r="D4" s="86"/>
      <c r="E4" s="86"/>
    </row>
    <row r="5" ht="12.75">
      <c r="I5" t="s">
        <v>9</v>
      </c>
    </row>
    <row r="6" spans="2:9" ht="12.75">
      <c r="B6" t="s">
        <v>110</v>
      </c>
      <c r="H6" s="88" t="s">
        <v>111</v>
      </c>
      <c r="I6" s="71">
        <v>1500</v>
      </c>
    </row>
    <row r="7" spans="2:9" ht="12.75">
      <c r="B7" t="s">
        <v>165</v>
      </c>
      <c r="H7" s="88"/>
      <c r="I7" s="71">
        <v>1500</v>
      </c>
    </row>
    <row r="8" spans="2:9" ht="12.75">
      <c r="B8" t="s">
        <v>112</v>
      </c>
      <c r="I8" s="71">
        <v>1200</v>
      </c>
    </row>
    <row r="9" spans="2:9" ht="12.75">
      <c r="B9" t="s">
        <v>113</v>
      </c>
      <c r="I9" s="71">
        <v>4500</v>
      </c>
    </row>
    <row r="10" spans="2:9" ht="12.75">
      <c r="B10" t="s">
        <v>114</v>
      </c>
      <c r="I10" s="71">
        <v>1800</v>
      </c>
    </row>
    <row r="11" spans="2:9" ht="12.75">
      <c r="B11" t="s">
        <v>115</v>
      </c>
      <c r="I11" s="71">
        <v>1000</v>
      </c>
    </row>
    <row r="12" spans="2:9" ht="12.75">
      <c r="B12" t="s">
        <v>116</v>
      </c>
      <c r="I12" s="71">
        <v>1600</v>
      </c>
    </row>
    <row r="13" spans="2:9" ht="12.75">
      <c r="B13" s="95" t="s">
        <v>195</v>
      </c>
      <c r="I13" s="71">
        <v>8000</v>
      </c>
    </row>
    <row r="14" spans="2:9" ht="12.75">
      <c r="B14" t="s">
        <v>117</v>
      </c>
      <c r="I14" s="71">
        <v>2300</v>
      </c>
    </row>
    <row r="15" spans="2:9" ht="12.75">
      <c r="B15" t="s">
        <v>118</v>
      </c>
      <c r="I15" s="71">
        <v>1000</v>
      </c>
    </row>
    <row r="16" spans="2:9" ht="12.75">
      <c r="B16" t="s">
        <v>119</v>
      </c>
      <c r="I16" s="71">
        <v>3500</v>
      </c>
    </row>
    <row r="17" spans="2:9" ht="12.75">
      <c r="B17" t="s">
        <v>120</v>
      </c>
      <c r="I17" s="71">
        <v>1400</v>
      </c>
    </row>
    <row r="18" spans="2:9" ht="12.75">
      <c r="B18" t="s">
        <v>121</v>
      </c>
      <c r="I18" s="71">
        <v>1200</v>
      </c>
    </row>
    <row r="19" spans="2:9" ht="12.75">
      <c r="B19" t="s">
        <v>122</v>
      </c>
      <c r="I19" s="71">
        <v>8000</v>
      </c>
    </row>
    <row r="20" spans="2:9" ht="12.75">
      <c r="B20" t="s">
        <v>123</v>
      </c>
      <c r="I20" s="71">
        <v>1500</v>
      </c>
    </row>
    <row r="21" spans="2:9" ht="12.75">
      <c r="B21" t="s">
        <v>178</v>
      </c>
      <c r="I21" s="71">
        <v>900</v>
      </c>
    </row>
    <row r="22" spans="2:9" ht="12.75">
      <c r="B22" t="s">
        <v>124</v>
      </c>
      <c r="I22" s="71">
        <v>2500</v>
      </c>
    </row>
    <row r="23" spans="2:9" ht="12.75">
      <c r="B23" t="s">
        <v>125</v>
      </c>
      <c r="I23" s="71">
        <v>1400</v>
      </c>
    </row>
    <row r="24" spans="2:9" ht="12.75">
      <c r="B24" t="s">
        <v>126</v>
      </c>
      <c r="I24" s="71">
        <v>1500</v>
      </c>
    </row>
    <row r="25" spans="2:9" ht="12.75">
      <c r="B25" t="s">
        <v>127</v>
      </c>
      <c r="I25" s="71">
        <v>1500</v>
      </c>
    </row>
    <row r="26" spans="2:9" ht="12.75">
      <c r="B26" t="s">
        <v>128</v>
      </c>
      <c r="I26" s="71">
        <v>1500</v>
      </c>
    </row>
    <row r="27" spans="2:9" ht="12.75">
      <c r="B27" t="s">
        <v>129</v>
      </c>
      <c r="I27" s="71">
        <v>2500</v>
      </c>
    </row>
    <row r="28" spans="2:9" ht="12.75">
      <c r="B28" t="s">
        <v>130</v>
      </c>
      <c r="I28" s="71">
        <v>1400</v>
      </c>
    </row>
    <row r="29" spans="2:9" ht="12.75">
      <c r="B29" t="s">
        <v>131</v>
      </c>
      <c r="I29" s="71">
        <v>8000</v>
      </c>
    </row>
    <row r="30" spans="2:9" ht="12.75">
      <c r="B30" t="s">
        <v>132</v>
      </c>
      <c r="I30" s="71">
        <v>3000</v>
      </c>
    </row>
    <row r="31" spans="2:9" ht="12.75">
      <c r="B31" t="s">
        <v>133</v>
      </c>
      <c r="I31" s="71">
        <v>2250</v>
      </c>
    </row>
    <row r="32" spans="2:9" ht="12.75">
      <c r="B32" t="s">
        <v>159</v>
      </c>
      <c r="I32" s="71">
        <v>2000</v>
      </c>
    </row>
    <row r="33" spans="2:9" ht="12.75">
      <c r="B33" t="s">
        <v>134</v>
      </c>
      <c r="I33" s="71">
        <v>8000</v>
      </c>
    </row>
    <row r="34" spans="2:9" ht="12.75">
      <c r="B34" t="s">
        <v>135</v>
      </c>
      <c r="I34" s="71">
        <v>3000</v>
      </c>
    </row>
    <row r="35" spans="2:9" ht="12.75">
      <c r="B35" t="s">
        <v>136</v>
      </c>
      <c r="I35" s="71">
        <v>2250</v>
      </c>
    </row>
    <row r="36" spans="2:9" ht="12.75">
      <c r="B36" t="s">
        <v>137</v>
      </c>
      <c r="I36" s="71">
        <v>2000</v>
      </c>
    </row>
    <row r="37" spans="2:9" ht="12.75">
      <c r="B37" t="s">
        <v>138</v>
      </c>
      <c r="I37" s="71">
        <v>8000</v>
      </c>
    </row>
    <row r="38" spans="2:9" ht="12.75">
      <c r="B38" t="s">
        <v>139</v>
      </c>
      <c r="I38" s="71">
        <v>9000</v>
      </c>
    </row>
    <row r="39" spans="2:9" ht="12.75">
      <c r="B39" t="s">
        <v>158</v>
      </c>
      <c r="I39" s="71">
        <v>2000</v>
      </c>
    </row>
    <row r="40" spans="2:9" ht="12.75">
      <c r="B40" t="s">
        <v>140</v>
      </c>
      <c r="I40" s="71">
        <v>3500</v>
      </c>
    </row>
    <row r="41" spans="2:9" ht="12.75">
      <c r="B41" t="s">
        <v>141</v>
      </c>
      <c r="I41" s="71">
        <v>1800</v>
      </c>
    </row>
    <row r="42" spans="2:9" ht="12.75">
      <c r="B42" t="s">
        <v>142</v>
      </c>
      <c r="I42" s="71">
        <v>1000</v>
      </c>
    </row>
    <row r="43" spans="2:9" ht="12.75">
      <c r="B43" t="s">
        <v>143</v>
      </c>
      <c r="I43" s="71">
        <v>3500</v>
      </c>
    </row>
    <row r="44" spans="2:9" ht="12.75">
      <c r="B44" t="s">
        <v>144</v>
      </c>
      <c r="I44" s="71">
        <v>1800</v>
      </c>
    </row>
    <row r="45" spans="2:9" ht="12.75">
      <c r="B45" t="s">
        <v>145</v>
      </c>
      <c r="I45" s="71">
        <v>1000</v>
      </c>
    </row>
    <row r="46" spans="2:9" ht="12.75">
      <c r="B46" s="95" t="s">
        <v>196</v>
      </c>
      <c r="I46" s="71">
        <v>1000</v>
      </c>
    </row>
    <row r="47" spans="2:9" ht="12.75">
      <c r="B47" t="s">
        <v>146</v>
      </c>
      <c r="I47" s="71">
        <v>800</v>
      </c>
    </row>
    <row r="48" spans="2:9" ht="12.75">
      <c r="B48" t="s">
        <v>147</v>
      </c>
      <c r="I48" s="71">
        <v>900</v>
      </c>
    </row>
    <row r="49" spans="2:9" ht="12.75">
      <c r="B49" t="s">
        <v>172</v>
      </c>
      <c r="I49" s="71">
        <v>900</v>
      </c>
    </row>
    <row r="50" spans="2:9" ht="12.75">
      <c r="B50" t="s">
        <v>148</v>
      </c>
      <c r="I50" s="71">
        <v>900</v>
      </c>
    </row>
    <row r="51" spans="2:9" ht="12.75">
      <c r="B51" t="s">
        <v>179</v>
      </c>
      <c r="I51" s="71">
        <v>900</v>
      </c>
    </row>
    <row r="52" spans="2:9" ht="12.75">
      <c r="B52" t="s">
        <v>180</v>
      </c>
      <c r="I52" s="71">
        <v>900</v>
      </c>
    </row>
    <row r="53" spans="2:9" ht="12.75">
      <c r="B53" t="s">
        <v>181</v>
      </c>
      <c r="I53" s="71">
        <v>900</v>
      </c>
    </row>
    <row r="54" spans="2:9" ht="12.75">
      <c r="B54" t="s">
        <v>182</v>
      </c>
      <c r="I54" s="71">
        <v>900</v>
      </c>
    </row>
    <row r="55" spans="2:9" ht="12.75">
      <c r="B55" t="s">
        <v>149</v>
      </c>
      <c r="I55" s="71">
        <v>1000</v>
      </c>
    </row>
    <row r="56" spans="2:9" ht="12.75">
      <c r="B56" t="s">
        <v>150</v>
      </c>
      <c r="I56" s="71">
        <v>2500</v>
      </c>
    </row>
    <row r="57" spans="2:9" ht="12.75">
      <c r="B57" t="s">
        <v>151</v>
      </c>
      <c r="I57" s="71">
        <v>2500</v>
      </c>
    </row>
    <row r="58" spans="2:9" ht="12.75">
      <c r="B58" t="s">
        <v>152</v>
      </c>
      <c r="I58" s="71">
        <v>2500</v>
      </c>
    </row>
    <row r="59" spans="2:9" ht="12.75">
      <c r="B59" t="s">
        <v>153</v>
      </c>
      <c r="I59" s="71">
        <v>2500</v>
      </c>
    </row>
    <row r="60" spans="2:9" ht="12.75">
      <c r="B60" t="s">
        <v>154</v>
      </c>
      <c r="I60" s="71">
        <v>1500</v>
      </c>
    </row>
    <row r="61" spans="2:9" ht="12.75">
      <c r="B61" t="s">
        <v>155</v>
      </c>
      <c r="I61" s="71">
        <v>1500</v>
      </c>
    </row>
    <row r="62" spans="2:9" ht="12.75">
      <c r="B62" s="95" t="s">
        <v>175</v>
      </c>
      <c r="C62" s="95"/>
      <c r="D62" s="95"/>
      <c r="E62" s="95"/>
      <c r="F62" s="95"/>
      <c r="G62" s="95"/>
      <c r="H62" s="95"/>
      <c r="I62" s="103">
        <v>1500</v>
      </c>
    </row>
    <row r="63" spans="2:9" ht="12.75">
      <c r="B63" t="s">
        <v>173</v>
      </c>
      <c r="I63" s="71">
        <v>1500</v>
      </c>
    </row>
    <row r="64" spans="2:9" ht="12.75">
      <c r="B64" t="s">
        <v>156</v>
      </c>
      <c r="I64" s="71">
        <v>1000</v>
      </c>
    </row>
    <row r="66" ht="12.75">
      <c r="A66" t="s">
        <v>157</v>
      </c>
    </row>
    <row r="67" ht="12.75">
      <c r="A67" t="s">
        <v>9</v>
      </c>
    </row>
    <row r="68" ht="12.75">
      <c r="A68" s="95" t="s">
        <v>194</v>
      </c>
    </row>
  </sheetData>
  <sheetProtection/>
  <mergeCells count="2">
    <mergeCell ref="A2:I2"/>
    <mergeCell ref="A3:I3"/>
  </mergeCells>
  <printOptions/>
  <pageMargins left="0.85" right="0.5" top="0" bottom="0" header="0.25" footer="0.25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 User</cp:lastModifiedBy>
  <cp:lastPrinted>2020-12-15T13:58:26Z</cp:lastPrinted>
  <dcterms:created xsi:type="dcterms:W3CDTF">1996-10-14T23:33:28Z</dcterms:created>
  <dcterms:modified xsi:type="dcterms:W3CDTF">2020-12-15T16:16:06Z</dcterms:modified>
  <cp:category/>
  <cp:version/>
  <cp:contentType/>
  <cp:contentStatus/>
</cp:coreProperties>
</file>